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62-就業服務處\0-2調查表\110年度\7月\262就服處-110年度對民間團體補助經費明細表\"/>
    </mc:Choice>
  </mc:AlternateContent>
  <xr:revisionPtr revIDLastSave="0" documentId="13_ncr:1_{9D63D017-9F74-4B09-9630-5EB4233E1E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社福1" sheetId="3" r:id="rId1"/>
    <sheet name="民間4" sheetId="10" r:id="rId2"/>
  </sheets>
  <definedNames>
    <definedName name="_xlnm._FilterDatabase" localSheetId="0" hidden="1">社福1!$A$6:$U$130</definedName>
    <definedName name="_xlnm.Print_Area" localSheetId="1">民間4!$A$1:$I$20</definedName>
    <definedName name="_xlnm.Print_Area" localSheetId="0">社福1!$A$1:$O$130</definedName>
    <definedName name="_xlnm.Print_Titles" localSheetId="0">社福1!$1:$6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  <c r="M97" i="3" l="1"/>
  <c r="M53" i="3"/>
  <c r="M47" i="3" s="1"/>
  <c r="M43" i="3"/>
  <c r="M33" i="3"/>
  <c r="M28" i="3"/>
  <c r="M25" i="3"/>
  <c r="M18" i="3"/>
  <c r="M9" i="3"/>
  <c r="M8" i="3" l="1"/>
  <c r="M7" i="3" s="1"/>
  <c r="E57" i="3"/>
  <c r="C57" i="3" s="1"/>
  <c r="F57" i="3"/>
  <c r="G9" i="3" l="1"/>
  <c r="H9" i="3"/>
  <c r="N9" i="3"/>
  <c r="D10" i="3"/>
  <c r="E10" i="3"/>
  <c r="F10" i="3"/>
  <c r="D11" i="3"/>
  <c r="E11" i="3"/>
  <c r="F11" i="3"/>
  <c r="D12" i="3"/>
  <c r="E12" i="3"/>
  <c r="F12" i="3"/>
  <c r="E13" i="3"/>
  <c r="C13" i="3" s="1"/>
  <c r="F13" i="3"/>
  <c r="E14" i="3"/>
  <c r="C14" i="3" s="1"/>
  <c r="F14" i="3"/>
  <c r="E15" i="3"/>
  <c r="C15" i="3" s="1"/>
  <c r="F15" i="3"/>
  <c r="E16" i="3"/>
  <c r="C16" i="3" s="1"/>
  <c r="F16" i="3"/>
  <c r="E17" i="3"/>
  <c r="C17" i="3" s="1"/>
  <c r="F17" i="3"/>
  <c r="G18" i="3"/>
  <c r="H18" i="3"/>
  <c r="N18" i="3"/>
  <c r="D19" i="3"/>
  <c r="E19" i="3"/>
  <c r="F19" i="3"/>
  <c r="E20" i="3"/>
  <c r="C20" i="3" s="1"/>
  <c r="F20" i="3"/>
  <c r="E21" i="3"/>
  <c r="C21" i="3" s="1"/>
  <c r="F21" i="3"/>
  <c r="E23" i="3"/>
  <c r="C23" i="3" s="1"/>
  <c r="F23" i="3"/>
  <c r="E24" i="3"/>
  <c r="C24" i="3" s="1"/>
  <c r="F24" i="3"/>
  <c r="H25" i="3"/>
  <c r="N25" i="3"/>
  <c r="E26" i="3"/>
  <c r="C26" i="3" s="1"/>
  <c r="F26" i="3"/>
  <c r="E27" i="3"/>
  <c r="C27" i="3" s="1"/>
  <c r="F27" i="3"/>
  <c r="G28" i="3"/>
  <c r="H28" i="3"/>
  <c r="N28" i="3"/>
  <c r="D29" i="3"/>
  <c r="E29" i="3"/>
  <c r="F29" i="3"/>
  <c r="E30" i="3"/>
  <c r="C30" i="3" s="1"/>
  <c r="F30" i="3"/>
  <c r="E31" i="3"/>
  <c r="C31" i="3" s="1"/>
  <c r="F31" i="3"/>
  <c r="E32" i="3"/>
  <c r="C32" i="3" s="1"/>
  <c r="F32" i="3"/>
  <c r="G33" i="3"/>
  <c r="H33" i="3"/>
  <c r="N33" i="3"/>
  <c r="D34" i="3"/>
  <c r="D33" i="3" s="1"/>
  <c r="E34" i="3"/>
  <c r="F34" i="3"/>
  <c r="E35" i="3"/>
  <c r="C35" i="3" s="1"/>
  <c r="F35" i="3"/>
  <c r="E36" i="3"/>
  <c r="F36" i="3"/>
  <c r="E37" i="3"/>
  <c r="C37" i="3" s="1"/>
  <c r="F37" i="3"/>
  <c r="E38" i="3"/>
  <c r="C38" i="3" s="1"/>
  <c r="F38" i="3"/>
  <c r="E39" i="3"/>
  <c r="C39" i="3" s="1"/>
  <c r="F39" i="3"/>
  <c r="E40" i="3"/>
  <c r="C40" i="3" s="1"/>
  <c r="F40" i="3"/>
  <c r="E41" i="3"/>
  <c r="C41" i="3" s="1"/>
  <c r="F41" i="3"/>
  <c r="E42" i="3"/>
  <c r="C42" i="3" s="1"/>
  <c r="F42" i="3"/>
  <c r="H43" i="3"/>
  <c r="N43" i="3"/>
  <c r="E44" i="3"/>
  <c r="C44" i="3" s="1"/>
  <c r="F44" i="3"/>
  <c r="E45" i="3"/>
  <c r="C45" i="3" s="1"/>
  <c r="F45" i="3"/>
  <c r="D46" i="3"/>
  <c r="E46" i="3"/>
  <c r="F46" i="3"/>
  <c r="E48" i="3"/>
  <c r="F48" i="3"/>
  <c r="E49" i="3"/>
  <c r="C49" i="3" s="1"/>
  <c r="F49" i="3"/>
  <c r="E50" i="3"/>
  <c r="C50" i="3" s="1"/>
  <c r="F50" i="3"/>
  <c r="E51" i="3"/>
  <c r="C51" i="3" s="1"/>
  <c r="F51" i="3"/>
  <c r="E52" i="3"/>
  <c r="C52" i="3" s="1"/>
  <c r="F52" i="3"/>
  <c r="D53" i="3"/>
  <c r="G53" i="3"/>
  <c r="G47" i="3" s="1"/>
  <c r="H53" i="3"/>
  <c r="H47" i="3" s="1"/>
  <c r="C54" i="3"/>
  <c r="F54" i="3"/>
  <c r="E55" i="3"/>
  <c r="F55" i="3"/>
  <c r="E56" i="3"/>
  <c r="C56" i="3" s="1"/>
  <c r="F56" i="3"/>
  <c r="E58" i="3"/>
  <c r="C58" i="3" s="1"/>
  <c r="F58" i="3"/>
  <c r="E59" i="3"/>
  <c r="C59" i="3" s="1"/>
  <c r="F59" i="3"/>
  <c r="E60" i="3"/>
  <c r="C60" i="3" s="1"/>
  <c r="F60" i="3"/>
  <c r="E61" i="3"/>
  <c r="C61" i="3" s="1"/>
  <c r="F61" i="3"/>
  <c r="E62" i="3"/>
  <c r="C62" i="3" s="1"/>
  <c r="F62" i="3"/>
  <c r="E63" i="3"/>
  <c r="C63" i="3" s="1"/>
  <c r="F63" i="3"/>
  <c r="E64" i="3"/>
  <c r="C64" i="3" s="1"/>
  <c r="F64" i="3"/>
  <c r="E65" i="3"/>
  <c r="C65" i="3" s="1"/>
  <c r="F65" i="3"/>
  <c r="E66" i="3"/>
  <c r="C66" i="3" s="1"/>
  <c r="F66" i="3"/>
  <c r="E67" i="3"/>
  <c r="C67" i="3" s="1"/>
  <c r="F67" i="3"/>
  <c r="E68" i="3"/>
  <c r="C68" i="3" s="1"/>
  <c r="F68" i="3"/>
  <c r="E69" i="3"/>
  <c r="C69" i="3" s="1"/>
  <c r="F69" i="3"/>
  <c r="E70" i="3"/>
  <c r="C70" i="3" s="1"/>
  <c r="F70" i="3"/>
  <c r="E71" i="3"/>
  <c r="C71" i="3" s="1"/>
  <c r="F71" i="3"/>
  <c r="E72" i="3"/>
  <c r="C72" i="3" s="1"/>
  <c r="F72" i="3"/>
  <c r="E73" i="3"/>
  <c r="C73" i="3" s="1"/>
  <c r="F73" i="3"/>
  <c r="E74" i="3"/>
  <c r="C74" i="3" s="1"/>
  <c r="F74" i="3"/>
  <c r="E75" i="3"/>
  <c r="C75" i="3" s="1"/>
  <c r="F75" i="3"/>
  <c r="E76" i="3"/>
  <c r="C76" i="3" s="1"/>
  <c r="F76" i="3"/>
  <c r="E77" i="3"/>
  <c r="C77" i="3" s="1"/>
  <c r="F77" i="3"/>
  <c r="E78" i="3"/>
  <c r="C78" i="3" s="1"/>
  <c r="F78" i="3"/>
  <c r="E79" i="3"/>
  <c r="C79" i="3" s="1"/>
  <c r="F79" i="3"/>
  <c r="E80" i="3"/>
  <c r="C80" i="3" s="1"/>
  <c r="F80" i="3"/>
  <c r="E81" i="3"/>
  <c r="C81" i="3" s="1"/>
  <c r="F81" i="3"/>
  <c r="N82" i="3"/>
  <c r="N47" i="3" s="1"/>
  <c r="G97" i="3"/>
  <c r="D98" i="3"/>
  <c r="E98" i="3"/>
  <c r="F98" i="3"/>
  <c r="D99" i="3"/>
  <c r="E99" i="3"/>
  <c r="F99" i="3"/>
  <c r="H100" i="3"/>
  <c r="H97" i="3" s="1"/>
  <c r="E101" i="3"/>
  <c r="C101" i="3" s="1"/>
  <c r="F101" i="3"/>
  <c r="E102" i="3"/>
  <c r="C102" i="3" s="1"/>
  <c r="F102" i="3"/>
  <c r="E103" i="3"/>
  <c r="C103" i="3" s="1"/>
  <c r="F103" i="3"/>
  <c r="C48" i="3" l="1"/>
  <c r="C10" i="3"/>
  <c r="C19" i="3"/>
  <c r="C18" i="3" s="1"/>
  <c r="C12" i="3"/>
  <c r="C34" i="3"/>
  <c r="D18" i="3"/>
  <c r="E25" i="3"/>
  <c r="C100" i="3"/>
  <c r="C43" i="3"/>
  <c r="D97" i="3"/>
  <c r="D9" i="3"/>
  <c r="F33" i="3"/>
  <c r="E33" i="3"/>
  <c r="E28" i="3"/>
  <c r="F25" i="3"/>
  <c r="F9" i="3"/>
  <c r="C29" i="3"/>
  <c r="C28" i="3" s="1"/>
  <c r="H8" i="3"/>
  <c r="H7" i="3" s="1"/>
  <c r="G8" i="3"/>
  <c r="G7" i="3" s="1"/>
  <c r="F100" i="3"/>
  <c r="F97" i="3" s="1"/>
  <c r="E53" i="3"/>
  <c r="E47" i="3" s="1"/>
  <c r="E9" i="3"/>
  <c r="N8" i="3"/>
  <c r="N7" i="3" s="1"/>
  <c r="F53" i="3"/>
  <c r="F47" i="3" s="1"/>
  <c r="C46" i="3"/>
  <c r="C99" i="3"/>
  <c r="C25" i="3"/>
  <c r="F18" i="3"/>
  <c r="C98" i="3"/>
  <c r="F43" i="3"/>
  <c r="F28" i="3"/>
  <c r="E100" i="3"/>
  <c r="E97" i="3" s="1"/>
  <c r="C55" i="3"/>
  <c r="C53" i="3" s="1"/>
  <c r="E43" i="3"/>
  <c r="C36" i="3"/>
  <c r="C11" i="3"/>
  <c r="D28" i="3"/>
  <c r="E18" i="3"/>
  <c r="C33" i="3" l="1"/>
  <c r="C47" i="3"/>
  <c r="C9" i="3"/>
  <c r="D8" i="3"/>
  <c r="D7" i="3" s="1"/>
  <c r="F8" i="3"/>
  <c r="F7" i="3" s="1"/>
  <c r="C97" i="3"/>
  <c r="E8" i="3"/>
  <c r="E7" i="3" s="1"/>
  <c r="C8" i="3" l="1"/>
  <c r="C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</authors>
  <commentList>
    <comment ref="A4" authorId="0" shapeId="0" xr:uid="{00000000-0006-0000-0300-000001000000}">
      <text>
        <r>
          <rPr>
            <b/>
            <sz val="12"/>
            <color indexed="81"/>
            <rFont val="標楷體"/>
            <family val="4"/>
            <charset val="136"/>
          </rPr>
          <t>業務計畫－工作計畫－（分支計畫）－一級用途別－二級用途別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300-000002000000}">
      <text>
        <r>
          <rPr>
            <b/>
            <sz val="12"/>
            <color indexed="81"/>
            <rFont val="標楷體"/>
            <family val="4"/>
            <charset val="136"/>
          </rPr>
          <t>1.請查填實付數，並請查填至千元，倘未滿千元則取至小數點第1位，如：382元則查填為0.4千元；實付數超過1千元，請直接四捨五入至千元，如：1500元則查填為2千元)。
2.請注意是否有超預算執行的情形。</t>
        </r>
      </text>
    </comment>
  </commentList>
</comments>
</file>

<file path=xl/sharedStrings.xml><?xml version="1.0" encoding="utf-8"?>
<sst xmlns="http://schemas.openxmlformats.org/spreadsheetml/2006/main" count="230" uniqueCount="211">
  <si>
    <t>單位：千元</t>
  </si>
  <si>
    <t>計畫
編號</t>
  </si>
  <si>
    <t>計畫名稱</t>
  </si>
  <si>
    <t>合計</t>
  </si>
  <si>
    <t>社區發展支出</t>
  </si>
  <si>
    <t>2.社區發展（民政局）</t>
  </si>
  <si>
    <t>1.性侵害防治業務（衛生局）</t>
  </si>
  <si>
    <t>三、其他社會福利支出</t>
  </si>
  <si>
    <t>A014</t>
  </si>
  <si>
    <t>直轄市及
縣市自籌等</t>
  </si>
  <si>
    <t>中央補助</t>
  </si>
  <si>
    <t>小計</t>
  </si>
  <si>
    <t>政事別
（中分類）</t>
  </si>
  <si>
    <t>截至本季累計實際支用數</t>
  </si>
  <si>
    <t>全年度
編列數</t>
  </si>
  <si>
    <t>政事別非為社會福利支出</t>
  </si>
  <si>
    <t>政事別為社會福利支出</t>
  </si>
  <si>
    <t>基金自籌部分</t>
  </si>
  <si>
    <t>公務預算部分</t>
  </si>
  <si>
    <t>(14)上述歸類為社會局主管辦理之項目，如同時有由其他單位辦理時（如衛生局、民政局等），請依下列範例填寫方式填寫：</t>
  </si>
  <si>
    <t>(13)可歸類於個別項目者請儘量歸類，如無法明確歸類時再填至A011「其他列於社會局主管支出」項目。另辦理計畫項目之約聘僱人員人事費請歸至各該計畫項目內。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</si>
  <si>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</si>
  <si>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 xml:space="preserve">    計畫、身心障礙者房屋租金及貸款利息補助、辦理身心障礙者福利服務活動、設立庇護工場、商店、身心障礙福利機構及其他身心障礙福利業務等。</t>
  </si>
  <si>
    <t>(11)其他身心障礙福利服務支出包括身心障礙福利專業人員訓練、設立身心障礙者保護委員會、辦理個別化專業服務評估、補助福利團體充實設備辦理福利服務、辦理身心障礙者社區、居家服務、制定身心障礙者生涯轉銜</t>
  </si>
  <si>
    <t xml:space="preserve">    虐者家庭教育與輔導、辦理獨居老人緊急救援服務及其他老人福利業務等。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</si>
  <si>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</si>
  <si>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</si>
  <si>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 xml:space="preserve">   與其他兒童及少年福利業務等。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</si>
  <si>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</si>
  <si>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</si>
  <si>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>(7)其他社會救助支出包括辦理低收入戶調查、遊民收容輔導、健保病患住院膳食費補助、災害救助、設立社會救助機構或委託收容安置及其他社會救助業務等。</t>
  </si>
  <si>
    <t>(6)E之中央補助社會救助業務編列數額，不得低於行政院主計總處設算匡列數；F1至F6之6項社會福利津貼編列數額合計數，不得低於行政院主計總處設算6項社會福利津貼調整經費匡列數。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</si>
  <si>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</si>
  <si>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t>(4)D1＋D2之合計數應等於公務預算中社會福利支出（政事別大分類）總數。</t>
  </si>
  <si>
    <t>(3)本表公務預算合計數應配合追加減預算予以適時調整。</t>
  </si>
  <si>
    <t>(2)直轄市及縣(市)自籌等包括中央計畫型補助款、直轄市及縣(市)政府自有財源及公益彩券盈餘分配等。</t>
  </si>
  <si>
    <t>(1)中央補助係指中央對各直轄市及縣(市)社會福利一般性補助款總數。</t>
  </si>
  <si>
    <t xml:space="preserve">    2.填表說明：</t>
  </si>
  <si>
    <t>註：1.本表主辦機關為行政院主計總處及衛生福利部；本表第一次查填及送達期限為3月15日前，請完成年度經費分配情形。</t>
  </si>
  <si>
    <t>(三)醫療保健支出(衛生局、食藥處)</t>
    <phoneticPr fontId="12" type="noConversion"/>
  </si>
  <si>
    <t>(二)辦理勞工權益及福利相關業務（勞工局、勞動檢查處、就業服務處）</t>
    <phoneticPr fontId="12" type="noConversion"/>
  </si>
  <si>
    <t>(一)辦理殯葬管理相關業務(生命禮儀管理處)</t>
    <phoneticPr fontId="10" type="noConversion"/>
  </si>
  <si>
    <r>
      <t>三、其他社會福利支出</t>
    </r>
    <r>
      <rPr>
        <b/>
        <sz val="14"/>
        <rFont val="Times New Roman"/>
        <family val="1"/>
      </rPr>
      <t/>
    </r>
    <phoneticPr fontId="12" type="noConversion"/>
  </si>
  <si>
    <t>A014</t>
    <phoneticPr fontId="12" type="noConversion"/>
  </si>
  <si>
    <t>二、老年農民福利津貼</t>
    <phoneticPr fontId="12" type="noConversion"/>
  </si>
  <si>
    <t>A013</t>
    <phoneticPr fontId="12" type="noConversion"/>
  </si>
  <si>
    <t>一、農民健康保險保費補助</t>
    <phoneticPr fontId="12" type="noConversion"/>
  </si>
  <si>
    <t>A012</t>
    <phoneticPr fontId="12" type="noConversion"/>
  </si>
  <si>
    <t>貳、非社會局主管</t>
  </si>
  <si>
    <t>14.推展臺中市公益彩券盈餘分配基金經費審核效能計畫</t>
  </si>
  <si>
    <t>13.公益彩劵盈餘分配基金出納業務計畫</t>
  </si>
  <si>
    <t>12.充實社政資訊暨資安業務服務人力聘用計畫</t>
  </si>
  <si>
    <t>11.辦理話務中心督導管理及業務推動管考計畫</t>
  </si>
  <si>
    <t>10.110年臺中市幸福經濟合作社培力計畫</t>
  </si>
  <si>
    <t>9.110年臺中社會創新實驗基地委託專業服務營運計畫</t>
  </si>
  <si>
    <t>8.協助特定對象職涯再建構單一窗口服務計畫</t>
  </si>
  <si>
    <t>7.臺中市公益彩券盈餘分配管理與輔導運用計畫</t>
  </si>
  <si>
    <t>6.推動社會福利業務管理資訊系統維護計畫</t>
  </si>
  <si>
    <t>5.社會福利諮詢話務中心進用視覺功能障礙電話服務員計畫</t>
  </si>
  <si>
    <t>4.社會福利服務導入智慧客服系統試辦計畫</t>
  </si>
  <si>
    <t>3.補助社會福利機構團體自辦社會福利方案計畫</t>
  </si>
  <si>
    <t>2.本市各區公所社政業務行政管理經費補助計畫</t>
  </si>
  <si>
    <t>1.公益彩券補助民間團體之輔導考核計畫</t>
  </si>
  <si>
    <t>（七）公益彩券</t>
    <phoneticPr fontId="12" type="noConversion"/>
  </si>
  <si>
    <t xml:space="preserve">    079新社區公所</t>
  </si>
  <si>
    <t xml:space="preserve">    078大安區公所</t>
  </si>
  <si>
    <t xml:space="preserve">    077外埔區公所</t>
  </si>
  <si>
    <t xml:space="preserve">    076龍井區公所</t>
  </si>
  <si>
    <t xml:space="preserve">    075潭子區公所</t>
  </si>
  <si>
    <t xml:space="preserve">    074霧峰區公所</t>
  </si>
  <si>
    <t xml:space="preserve">    073石岡區公所</t>
  </si>
  <si>
    <t xml:space="preserve">    072后里區公所</t>
  </si>
  <si>
    <t xml:space="preserve">    071大雅區公所</t>
  </si>
  <si>
    <t xml:space="preserve">    070大肚區公所</t>
  </si>
  <si>
    <t xml:space="preserve">    069神岡區公所</t>
  </si>
  <si>
    <t xml:space="preserve">    067烏日區公所</t>
  </si>
  <si>
    <t xml:space="preserve">    066梧棲區公所</t>
  </si>
  <si>
    <t xml:space="preserve">    065東勢區公所</t>
  </si>
  <si>
    <t xml:space="preserve">    064大甲區公所</t>
  </si>
  <si>
    <t xml:space="preserve">    063沙鹿區公所</t>
  </si>
  <si>
    <t xml:space="preserve">    062清水區公所</t>
  </si>
  <si>
    <t xml:space="preserve">    061太平區公所</t>
  </si>
  <si>
    <t xml:space="preserve">    060大里區公所</t>
  </si>
  <si>
    <t xml:space="preserve">    059豐原區公所</t>
  </si>
  <si>
    <t xml:space="preserve">    058北屯區公所</t>
  </si>
  <si>
    <t xml:space="preserve">    057南屯區公所</t>
  </si>
  <si>
    <t xml:space="preserve">    056西屯區公所</t>
    <phoneticPr fontId="10" type="noConversion"/>
  </si>
  <si>
    <t xml:space="preserve">    055北區區公所</t>
  </si>
  <si>
    <t xml:space="preserve">    054南區區公所</t>
    <phoneticPr fontId="10" type="noConversion"/>
  </si>
  <si>
    <t xml:space="preserve">    053西區區公所</t>
  </si>
  <si>
    <t xml:space="preserve">    052東區區公所</t>
  </si>
  <si>
    <t xml:space="preserve">    051中區區公所</t>
  </si>
  <si>
    <t>（六）社政業務(各區公所)</t>
    <phoneticPr fontId="12" type="noConversion"/>
  </si>
  <si>
    <t>（五）臺中市立仁愛之家</t>
    <phoneticPr fontId="12" type="noConversion"/>
  </si>
  <si>
    <t>（四）第一預備金</t>
    <phoneticPr fontId="12" type="noConversion"/>
  </si>
  <si>
    <t>（三）人民團體服務活動</t>
    <phoneticPr fontId="12" type="noConversion"/>
  </si>
  <si>
    <t>（二）一般建築及設備</t>
    <phoneticPr fontId="12" type="noConversion"/>
  </si>
  <si>
    <t>（一）行政管理</t>
    <phoneticPr fontId="12" type="noConversion"/>
  </si>
  <si>
    <t>十一、其他列於社會局主管支出</t>
    <phoneticPr fontId="12" type="noConversion"/>
  </si>
  <si>
    <t>A011</t>
    <phoneticPr fontId="12" type="noConversion"/>
  </si>
  <si>
    <t>十、國民年金保費補助</t>
    <phoneticPr fontId="12" type="noConversion"/>
  </si>
  <si>
    <t>A010</t>
    <phoneticPr fontId="12" type="noConversion"/>
  </si>
  <si>
    <t>（二）其他家庭暴力及性侵害防治業務支出</t>
  </si>
  <si>
    <t>A009-2</t>
    <phoneticPr fontId="12" type="noConversion"/>
  </si>
  <si>
    <t>（一）家庭暴力及性侵害處遇服務</t>
  </si>
  <si>
    <t>A009-1</t>
    <phoneticPr fontId="12" type="noConversion"/>
  </si>
  <si>
    <t>九、家庭暴力及性侵害防治</t>
    <phoneticPr fontId="12" type="noConversion"/>
  </si>
  <si>
    <t>A009</t>
    <phoneticPr fontId="12" type="noConversion"/>
  </si>
  <si>
    <t>八、社會工作</t>
    <phoneticPr fontId="12" type="noConversion"/>
  </si>
  <si>
    <t>A008</t>
    <phoneticPr fontId="12" type="noConversion"/>
  </si>
  <si>
    <t>七、志願服務</t>
    <phoneticPr fontId="12" type="noConversion"/>
  </si>
  <si>
    <t>A007</t>
    <phoneticPr fontId="12" type="noConversion"/>
  </si>
  <si>
    <t>六、社區發展</t>
    <phoneticPr fontId="12" type="noConversion"/>
  </si>
  <si>
    <t>A006</t>
    <phoneticPr fontId="12" type="noConversion"/>
  </si>
  <si>
    <t>（六）其他身心障礙福利服務支出</t>
  </si>
  <si>
    <t>A005-6</t>
  </si>
  <si>
    <t xml:space="preserve"> (五) 身心障礙者個案管理服務</t>
  </si>
  <si>
    <t>A005-5</t>
    <phoneticPr fontId="12" type="noConversion"/>
  </si>
  <si>
    <t>（四）身心障礙者參加社會保險保險費補助</t>
  </si>
  <si>
    <t>A005-4</t>
  </si>
  <si>
    <t>（三）身心障礙者教養費補助</t>
  </si>
  <si>
    <t>A005-3</t>
  </si>
  <si>
    <t>（二）身心障礙者輔助器具補助</t>
  </si>
  <si>
    <t>A005-2</t>
  </si>
  <si>
    <t>（一）身心障礙者生活補助</t>
  </si>
  <si>
    <t>A005-1</t>
    <phoneticPr fontId="12" type="noConversion"/>
  </si>
  <si>
    <t>五、身心障礙福利服務</t>
    <phoneticPr fontId="12" type="noConversion"/>
  </si>
  <si>
    <t>A005</t>
    <phoneticPr fontId="12" type="noConversion"/>
  </si>
  <si>
    <t>（四）其他老人福利服務支出</t>
  </si>
  <si>
    <t>A004-4</t>
  </si>
  <si>
    <t xml:space="preserve"> (三) 健全老人友善環境促進社會參與服務</t>
  </si>
  <si>
    <t>A004-3</t>
    <phoneticPr fontId="12" type="noConversion"/>
  </si>
  <si>
    <t>（二）建立社區照顧關懷據點</t>
  </si>
  <si>
    <t>A004-2</t>
    <phoneticPr fontId="12" type="noConversion"/>
  </si>
  <si>
    <t>（一）中低收入老人生活津貼</t>
  </si>
  <si>
    <t>A004-1</t>
    <phoneticPr fontId="12" type="noConversion"/>
  </si>
  <si>
    <t>四、老人福利服務</t>
    <phoneticPr fontId="12" type="noConversion"/>
  </si>
  <si>
    <t>A004</t>
    <phoneticPr fontId="12" type="noConversion"/>
  </si>
  <si>
    <t xml:space="preserve"> (二)其他婦女福利服務支出</t>
  </si>
  <si>
    <t>A003-2</t>
    <phoneticPr fontId="12" type="noConversion"/>
  </si>
  <si>
    <t xml:space="preserve"> (一)依特殊境遇家庭扶助條例所定各項補助</t>
  </si>
  <si>
    <t>A003-1</t>
    <phoneticPr fontId="12" type="noConversion"/>
  </si>
  <si>
    <t>三、婦女福利服務</t>
    <phoneticPr fontId="12" type="noConversion"/>
  </si>
  <si>
    <t>A003</t>
    <phoneticPr fontId="12" type="noConversion"/>
  </si>
  <si>
    <t xml:space="preserve"> (六)其他兒童及少年福利服務支出</t>
  </si>
  <si>
    <t>A002-6</t>
    <phoneticPr fontId="12" type="noConversion"/>
  </si>
  <si>
    <t xml:space="preserve"> (五)增聘兒童及少年保護專責社工人力</t>
  </si>
  <si>
    <t>A002-5</t>
    <phoneticPr fontId="12" type="noConversion"/>
  </si>
  <si>
    <t xml:space="preserve"> (四)脆弱家庭服務</t>
  </si>
  <si>
    <t>A002-4</t>
  </si>
  <si>
    <t xml:space="preserve"> (三)兒童及少年保護服務措施</t>
  </si>
  <si>
    <t>A002-3</t>
    <phoneticPr fontId="12" type="noConversion"/>
  </si>
  <si>
    <t>（二）18歲以下低收入戶暨弱勢兒童及少年
　　　醫療補助</t>
  </si>
  <si>
    <t>A002-2</t>
    <phoneticPr fontId="12" type="noConversion"/>
  </si>
  <si>
    <t>（一）弱勢兒童及少年生活扶助</t>
  </si>
  <si>
    <t>A002-1</t>
  </si>
  <si>
    <t>二、兒童及少年福利服務</t>
    <phoneticPr fontId="12" type="noConversion"/>
  </si>
  <si>
    <t>A002</t>
  </si>
  <si>
    <t>（八）其他社會救助支出</t>
  </si>
  <si>
    <t>A001-8</t>
  </si>
  <si>
    <t>（七）急難救助</t>
  </si>
  <si>
    <t>A001-7</t>
  </si>
  <si>
    <t>（六）充實社會救助金專戶</t>
  </si>
  <si>
    <t>A001-6</t>
  </si>
  <si>
    <t>（五）低、中低收入戶醫療費用補助</t>
  </si>
  <si>
    <t>A001-5</t>
  </si>
  <si>
    <t>（四）低收入戶以工代賑</t>
  </si>
  <si>
    <t>A001-4</t>
  </si>
  <si>
    <t>（三）低收入戶就學生活補助</t>
  </si>
  <si>
    <t>A001-3</t>
  </si>
  <si>
    <t>（二）低收入戶兒童生活補助</t>
  </si>
  <si>
    <t>A001-2</t>
  </si>
  <si>
    <t>（一）低收入戶家庭生活補助</t>
  </si>
  <si>
    <t>A001-1</t>
  </si>
  <si>
    <t>一、社會救助業務</t>
  </si>
  <si>
    <t>A001</t>
  </si>
  <si>
    <t>壹、社會局主管(包括社會局及所屬)</t>
    <phoneticPr fontId="12" type="noConversion"/>
  </si>
  <si>
    <t>總                   計</t>
    <phoneticPr fontId="12" type="noConversion"/>
  </si>
  <si>
    <t>直轄市及
縣市自籌等</t>
    <phoneticPr fontId="12" type="noConversion"/>
  </si>
  <si>
    <r>
      <t xml:space="preserve">政事別
</t>
    </r>
    <r>
      <rPr>
        <sz val="10"/>
        <rFont val="標楷體"/>
        <family val="4"/>
        <charset val="136"/>
      </rPr>
      <t>（中分類）</t>
    </r>
    <phoneticPr fontId="12" type="noConversion"/>
  </si>
  <si>
    <t>截至本季累計實際支用數</t>
    <phoneticPr fontId="12" type="noConversion"/>
  </si>
  <si>
    <t>全年度
編列數</t>
    <phoneticPr fontId="12" type="noConversion"/>
  </si>
  <si>
    <r>
      <t>中央補助</t>
    </r>
    <r>
      <rPr>
        <sz val="12"/>
        <rFont val="Times New Roman"/>
        <family val="1"/>
      </rPr>
      <t/>
    </r>
    <phoneticPr fontId="12" type="noConversion"/>
  </si>
  <si>
    <t>基金自籌部分</t>
    <phoneticPr fontId="12" type="noConversion"/>
  </si>
  <si>
    <t>計畫名稱</t>
    <phoneticPr fontId="12" type="noConversion"/>
  </si>
  <si>
    <t>表1</t>
    <phoneticPr fontId="12" type="noConversion"/>
  </si>
  <si>
    <t>臺中市政府110年度社會福利補助經費計畫分配及執行明細表</t>
    <phoneticPr fontId="12" type="noConversion"/>
  </si>
  <si>
    <t>臺中市政府110年度對民間團體補(捐)助經費明細表</t>
    <phoneticPr fontId="10" type="noConversion"/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</si>
  <si>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</si>
  <si>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</si>
  <si>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</si>
  <si>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</si>
  <si>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</si>
  <si>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</si>
  <si>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</si>
  <si>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</si>
  <si>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</si>
  <si>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</si>
  <si>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</si>
  <si>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填表人：</t>
    <phoneticPr fontId="10" type="noConversion"/>
  </si>
  <si>
    <t>主辦會計：</t>
    <phoneticPr fontId="10" type="noConversion"/>
  </si>
  <si>
    <t>機關首長：</t>
    <phoneticPr fontId="10" type="noConversion"/>
  </si>
  <si>
    <t>v</t>
    <phoneticPr fontId="85" type="noConversion"/>
  </si>
  <si>
    <t>至110年6月止</t>
    <phoneticPr fontId="10" type="noConversion"/>
  </si>
  <si>
    <t>至110年6月止</t>
    <phoneticPr fontId="8" type="noConversion"/>
  </si>
  <si>
    <t>機關代碼及名稱：臺中市就業服務處</t>
    <phoneticPr fontId="10" type="noConversion"/>
  </si>
  <si>
    <t>無</t>
    <phoneticPr fontId="3" type="noConversion"/>
  </si>
  <si>
    <t>業務單位：</t>
    <phoneticPr fontId="8" type="noConversion"/>
  </si>
  <si>
    <t>會計單位</t>
    <phoneticPr fontId="8" type="noConversion"/>
  </si>
  <si>
    <t>秘書：</t>
    <phoneticPr fontId="8" type="noConversion"/>
  </si>
  <si>
    <t>處長：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</si>
</sst>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76" formatCode="#,##0;[Red]\(#,##0\)"/>
    <numFmt numFmtId="177" formatCode="&quot; &quot;#,##0.00&quot; &quot;;&quot;-&quot;#,##0.00&quot; &quot;;&quot;-&quot;00&quot; &quot;;&quot; &quot;@&quot; &quot;"/>
    <numFmt numFmtId="178" formatCode="_-* #,##0_-;\-* #,##0_-;_-* &quot;-&quot;??_-;_-@_-"/>
    <numFmt numFmtId="179" formatCode="&quot; &quot;0&quot; &quot;;&quot;-&quot;0&quot; &quot;;&quot;-&quot;00&quot; &quot;;&quot; &quot;@&quot; &quot;"/>
    <numFmt numFmtId="180" formatCode="#,##0.00&quot; &quot;;&quot;-&quot;#,##0.00&quot; &quot;;&quot; -&quot;00&quot; &quot;;@&quot; &quot;"/>
    <numFmt numFmtId="181" formatCode="#,##0.00&quot; &quot;;#,##0.00&quot; &quot;;&quot;-&quot;#&quot; &quot;;@&quot; &quot;"/>
    <numFmt numFmtId="182" formatCode="[$NT$-404]#,##0.00;[Red]&quot;-&quot;[$NT$-404]#,##0.00"/>
    <numFmt numFmtId="183" formatCode="#,##0.00&quot; &quot;;#,##0.00&quot; &quot;;&quot;-&quot;#&quot; &quot;;&quot; &quot;@&quot; &quot;"/>
    <numFmt numFmtId="184" formatCode="#,##0&quot; &quot;;#,##0&quot; &quot;;&quot;-&quot;#&quot; &quot;;&quot; &quot;@&quot; &quot;"/>
  </numFmts>
  <fonts count="88">
    <font>
      <sz val="1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7"/>
      <name val="標楷體"/>
      <family val="4"/>
      <charset val="136"/>
    </font>
    <font>
      <sz val="11"/>
      <name val="標楷體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8"/>
      <color theme="3"/>
      <name val="新細明體"/>
      <family val="2"/>
      <charset val="136"/>
      <scheme val="major"/>
    </font>
    <font>
      <sz val="12"/>
      <color rgb="FF9C5700"/>
      <name val="新細明體"/>
      <family val="2"/>
      <charset val="136"/>
      <scheme val="minor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標楷體"/>
      <family val="1"/>
      <charset val="136"/>
    </font>
    <font>
      <b/>
      <sz val="12"/>
      <color indexed="81"/>
      <name val="標楷體"/>
      <family val="4"/>
      <charset val="136"/>
    </font>
    <font>
      <sz val="9"/>
      <color indexed="81"/>
      <name val="Tahoma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/>
      <diagonal/>
    </border>
  </borders>
  <cellStyleXfs count="598"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/>
    <xf numFmtId="0" fontId="35" fillId="0" borderId="0"/>
    <xf numFmtId="0" fontId="6" fillId="0" borderId="0"/>
    <xf numFmtId="0" fontId="35" fillId="0" borderId="0" applyNumberFormat="0" applyFont="0" applyBorder="0" applyProtection="0"/>
    <xf numFmtId="0" fontId="35" fillId="0" borderId="0"/>
    <xf numFmtId="0" fontId="6" fillId="0" borderId="0">
      <alignment vertical="center"/>
    </xf>
    <xf numFmtId="43" fontId="6" fillId="0" borderId="0" applyFont="0" applyFill="0" applyBorder="0" applyAlignment="0" applyProtection="0"/>
    <xf numFmtId="180" fontId="35" fillId="0" borderId="0" applyFont="0" applyBorder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5" fillId="0" borderId="0"/>
    <xf numFmtId="43" fontId="6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8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35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 applyNumberFormat="0" applyFill="0" applyBorder="0" applyAlignment="0"/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46" fillId="6" borderId="7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8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0" borderId="0">
      <alignment vertical="center"/>
    </xf>
    <xf numFmtId="43" fontId="6" fillId="0" borderId="0" applyFont="0" applyFill="0" applyBorder="0" applyAlignment="0" applyProtection="0"/>
    <xf numFmtId="180" fontId="35" fillId="0" borderId="0">
      <alignment vertical="center"/>
    </xf>
    <xf numFmtId="0" fontId="71" fillId="0" borderId="20">
      <alignment vertical="center"/>
    </xf>
    <xf numFmtId="0" fontId="72" fillId="0" borderId="21">
      <alignment vertical="center"/>
    </xf>
    <xf numFmtId="0" fontId="72" fillId="0" borderId="0">
      <alignment vertical="center"/>
    </xf>
    <xf numFmtId="0" fontId="67" fillId="57" borderId="0">
      <alignment vertical="center"/>
    </xf>
    <xf numFmtId="0" fontId="77" fillId="67" borderId="0">
      <alignment vertical="center"/>
    </xf>
    <xf numFmtId="0" fontId="74" fillId="66" borderId="6">
      <alignment vertical="center"/>
    </xf>
    <xf numFmtId="0" fontId="75" fillId="58" borderId="7">
      <alignment vertical="center"/>
    </xf>
    <xf numFmtId="0" fontId="68" fillId="58" borderId="6">
      <alignment vertical="center"/>
    </xf>
    <xf numFmtId="0" fontId="69" fillId="0" borderId="19">
      <alignment vertical="center"/>
    </xf>
    <xf numFmtId="0" fontId="76" fillId="62" borderId="7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66" fillId="0" borderId="18">
      <alignment vertical="center"/>
    </xf>
    <xf numFmtId="0" fontId="54" fillId="60" borderId="0">
      <alignment vertical="center"/>
    </xf>
    <xf numFmtId="0" fontId="54" fillId="61" borderId="0">
      <alignment vertical="center"/>
    </xf>
    <xf numFmtId="0" fontId="54" fillId="62" borderId="0">
      <alignment vertical="center"/>
    </xf>
    <xf numFmtId="0" fontId="54" fillId="63" borderId="0">
      <alignment vertical="center"/>
    </xf>
    <xf numFmtId="0" fontId="54" fillId="64" borderId="0">
      <alignment vertical="center"/>
    </xf>
    <xf numFmtId="0" fontId="54" fillId="65" borderId="0">
      <alignment vertical="center"/>
    </xf>
    <xf numFmtId="0" fontId="35" fillId="38" borderId="0">
      <alignment vertical="center"/>
    </xf>
    <xf numFmtId="0" fontId="35" fillId="38" borderId="0">
      <alignment vertical="center"/>
    </xf>
    <xf numFmtId="0" fontId="35" fillId="38" borderId="0">
      <alignment vertical="center"/>
    </xf>
    <xf numFmtId="0" fontId="35" fillId="38" borderId="0">
      <alignment vertical="center"/>
    </xf>
    <xf numFmtId="0" fontId="35" fillId="38" borderId="0">
      <alignment vertical="center"/>
    </xf>
    <xf numFmtId="0" fontId="35" fillId="38" borderId="0">
      <alignment vertical="center"/>
    </xf>
    <xf numFmtId="0" fontId="35" fillId="38" borderId="0">
      <alignment vertical="center"/>
    </xf>
    <xf numFmtId="0" fontId="35" fillId="38" borderId="0">
      <alignment vertical="center"/>
    </xf>
    <xf numFmtId="0" fontId="35" fillId="39" borderId="0">
      <alignment vertical="center"/>
    </xf>
    <xf numFmtId="0" fontId="35" fillId="39" borderId="0">
      <alignment vertical="center"/>
    </xf>
    <xf numFmtId="0" fontId="35" fillId="39" borderId="0">
      <alignment vertical="center"/>
    </xf>
    <xf numFmtId="0" fontId="35" fillId="39" borderId="0">
      <alignment vertical="center"/>
    </xf>
    <xf numFmtId="0" fontId="35" fillId="39" borderId="0">
      <alignment vertical="center"/>
    </xf>
    <xf numFmtId="0" fontId="35" fillId="39" borderId="0">
      <alignment vertical="center"/>
    </xf>
    <xf numFmtId="0" fontId="35" fillId="39" borderId="0">
      <alignment vertical="center"/>
    </xf>
    <xf numFmtId="0" fontId="35" fillId="39" borderId="0">
      <alignment vertical="center"/>
    </xf>
    <xf numFmtId="0" fontId="35" fillId="40" borderId="0">
      <alignment vertical="center"/>
    </xf>
    <xf numFmtId="0" fontId="35" fillId="40" borderId="0">
      <alignment vertical="center"/>
    </xf>
    <xf numFmtId="0" fontId="35" fillId="40" borderId="0">
      <alignment vertical="center"/>
    </xf>
    <xf numFmtId="0" fontId="35" fillId="40" borderId="0">
      <alignment vertical="center"/>
    </xf>
    <xf numFmtId="0" fontId="35" fillId="40" borderId="0">
      <alignment vertical="center"/>
    </xf>
    <xf numFmtId="0" fontId="35" fillId="40" borderId="0">
      <alignment vertical="center"/>
    </xf>
    <xf numFmtId="0" fontId="35" fillId="40" borderId="0">
      <alignment vertical="center"/>
    </xf>
    <xf numFmtId="0" fontId="35" fillId="40" borderId="0">
      <alignment vertical="center"/>
    </xf>
    <xf numFmtId="0" fontId="35" fillId="41" borderId="0">
      <alignment vertical="center"/>
    </xf>
    <xf numFmtId="0" fontId="35" fillId="41" borderId="0">
      <alignment vertical="center"/>
    </xf>
    <xf numFmtId="0" fontId="35" fillId="41" borderId="0">
      <alignment vertical="center"/>
    </xf>
    <xf numFmtId="0" fontId="35" fillId="41" borderId="0">
      <alignment vertical="center"/>
    </xf>
    <xf numFmtId="0" fontId="35" fillId="41" borderId="0">
      <alignment vertical="center"/>
    </xf>
    <xf numFmtId="0" fontId="35" fillId="41" borderId="0">
      <alignment vertical="center"/>
    </xf>
    <xf numFmtId="0" fontId="35" fillId="41" borderId="0">
      <alignment vertical="center"/>
    </xf>
    <xf numFmtId="0" fontId="35" fillId="41" borderId="0">
      <alignment vertical="center"/>
    </xf>
    <xf numFmtId="0" fontId="35" fillId="42" borderId="0">
      <alignment vertical="center"/>
    </xf>
    <xf numFmtId="0" fontId="35" fillId="42" borderId="0">
      <alignment vertical="center"/>
    </xf>
    <xf numFmtId="0" fontId="35" fillId="42" borderId="0">
      <alignment vertical="center"/>
    </xf>
    <xf numFmtId="0" fontId="35" fillId="42" borderId="0">
      <alignment vertical="center"/>
    </xf>
    <xf numFmtId="0" fontId="35" fillId="42" borderId="0">
      <alignment vertical="center"/>
    </xf>
    <xf numFmtId="0" fontId="35" fillId="42" borderId="0">
      <alignment vertical="center"/>
    </xf>
    <xf numFmtId="0" fontId="35" fillId="42" borderId="0">
      <alignment vertical="center"/>
    </xf>
    <xf numFmtId="0" fontId="35" fillId="42" borderId="0">
      <alignment vertical="center"/>
    </xf>
    <xf numFmtId="0" fontId="35" fillId="43" borderId="0">
      <alignment vertical="center"/>
    </xf>
    <xf numFmtId="0" fontId="35" fillId="43" borderId="0">
      <alignment vertical="center"/>
    </xf>
    <xf numFmtId="0" fontId="35" fillId="43" borderId="0">
      <alignment vertical="center"/>
    </xf>
    <xf numFmtId="0" fontId="35" fillId="43" borderId="0">
      <alignment vertical="center"/>
    </xf>
    <xf numFmtId="0" fontId="35" fillId="43" borderId="0">
      <alignment vertical="center"/>
    </xf>
    <xf numFmtId="0" fontId="35" fillId="43" borderId="0">
      <alignment vertical="center"/>
    </xf>
    <xf numFmtId="0" fontId="35" fillId="43" borderId="0">
      <alignment vertical="center"/>
    </xf>
    <xf numFmtId="0" fontId="35" fillId="43" borderId="0">
      <alignment vertical="center"/>
    </xf>
    <xf numFmtId="0" fontId="35" fillId="44" borderId="0">
      <alignment vertical="center"/>
    </xf>
    <xf numFmtId="0" fontId="35" fillId="44" borderId="0">
      <alignment vertical="center"/>
    </xf>
    <xf numFmtId="0" fontId="35" fillId="44" borderId="0">
      <alignment vertical="center"/>
    </xf>
    <xf numFmtId="0" fontId="35" fillId="44" borderId="0">
      <alignment vertical="center"/>
    </xf>
    <xf numFmtId="0" fontId="35" fillId="44" borderId="0">
      <alignment vertical="center"/>
    </xf>
    <xf numFmtId="0" fontId="35" fillId="44" borderId="0">
      <alignment vertical="center"/>
    </xf>
    <xf numFmtId="0" fontId="35" fillId="44" borderId="0">
      <alignment vertical="center"/>
    </xf>
    <xf numFmtId="0" fontId="35" fillId="44" borderId="0">
      <alignment vertical="center"/>
    </xf>
    <xf numFmtId="0" fontId="35" fillId="45" borderId="0">
      <alignment vertical="center"/>
    </xf>
    <xf numFmtId="0" fontId="35" fillId="45" borderId="0">
      <alignment vertical="center"/>
    </xf>
    <xf numFmtId="0" fontId="35" fillId="45" borderId="0">
      <alignment vertical="center"/>
    </xf>
    <xf numFmtId="0" fontId="35" fillId="45" borderId="0">
      <alignment vertical="center"/>
    </xf>
    <xf numFmtId="0" fontId="35" fillId="45" borderId="0">
      <alignment vertical="center"/>
    </xf>
    <xf numFmtId="0" fontId="35" fillId="45" borderId="0">
      <alignment vertical="center"/>
    </xf>
    <xf numFmtId="0" fontId="35" fillId="45" borderId="0">
      <alignment vertical="center"/>
    </xf>
    <xf numFmtId="0" fontId="35" fillId="45" borderId="0">
      <alignment vertical="center"/>
    </xf>
    <xf numFmtId="0" fontId="35" fillId="46" borderId="0">
      <alignment vertical="center"/>
    </xf>
    <xf numFmtId="0" fontId="35" fillId="46" borderId="0">
      <alignment vertical="center"/>
    </xf>
    <xf numFmtId="0" fontId="35" fillId="46" borderId="0">
      <alignment vertical="center"/>
    </xf>
    <xf numFmtId="0" fontId="35" fillId="46" borderId="0">
      <alignment vertical="center"/>
    </xf>
    <xf numFmtId="0" fontId="35" fillId="46" borderId="0">
      <alignment vertical="center"/>
    </xf>
    <xf numFmtId="0" fontId="35" fillId="46" borderId="0">
      <alignment vertical="center"/>
    </xf>
    <xf numFmtId="0" fontId="35" fillId="46" borderId="0">
      <alignment vertical="center"/>
    </xf>
    <xf numFmtId="0" fontId="35" fillId="46" borderId="0">
      <alignment vertical="center"/>
    </xf>
    <xf numFmtId="0" fontId="35" fillId="47" borderId="0">
      <alignment vertical="center"/>
    </xf>
    <xf numFmtId="0" fontId="35" fillId="47" borderId="0">
      <alignment vertical="center"/>
    </xf>
    <xf numFmtId="0" fontId="35" fillId="47" borderId="0">
      <alignment vertical="center"/>
    </xf>
    <xf numFmtId="0" fontId="35" fillId="47" borderId="0">
      <alignment vertical="center"/>
    </xf>
    <xf numFmtId="0" fontId="35" fillId="47" borderId="0">
      <alignment vertical="center"/>
    </xf>
    <xf numFmtId="0" fontId="35" fillId="47" borderId="0">
      <alignment vertical="center"/>
    </xf>
    <xf numFmtId="0" fontId="35" fillId="47" borderId="0">
      <alignment vertical="center"/>
    </xf>
    <xf numFmtId="0" fontId="35" fillId="47" borderId="0">
      <alignment vertical="center"/>
    </xf>
    <xf numFmtId="0" fontId="35" fillId="48" borderId="0">
      <alignment vertical="center"/>
    </xf>
    <xf numFmtId="0" fontId="35" fillId="48" borderId="0">
      <alignment vertical="center"/>
    </xf>
    <xf numFmtId="0" fontId="35" fillId="48" borderId="0">
      <alignment vertical="center"/>
    </xf>
    <xf numFmtId="0" fontId="35" fillId="48" borderId="0">
      <alignment vertical="center"/>
    </xf>
    <xf numFmtId="0" fontId="35" fillId="48" borderId="0">
      <alignment vertical="center"/>
    </xf>
    <xf numFmtId="0" fontId="35" fillId="48" borderId="0">
      <alignment vertical="center"/>
    </xf>
    <xf numFmtId="0" fontId="35" fillId="48" borderId="0">
      <alignment vertical="center"/>
    </xf>
    <xf numFmtId="0" fontId="35" fillId="48" borderId="0">
      <alignment vertical="center"/>
    </xf>
    <xf numFmtId="0" fontId="35" fillId="49" borderId="0">
      <alignment vertical="center"/>
    </xf>
    <xf numFmtId="0" fontId="35" fillId="49" borderId="0">
      <alignment vertical="center"/>
    </xf>
    <xf numFmtId="0" fontId="35" fillId="49" borderId="0">
      <alignment vertical="center"/>
    </xf>
    <xf numFmtId="0" fontId="35" fillId="49" borderId="0">
      <alignment vertical="center"/>
    </xf>
    <xf numFmtId="0" fontId="35" fillId="49" borderId="0">
      <alignment vertical="center"/>
    </xf>
    <xf numFmtId="0" fontId="35" fillId="49" borderId="0">
      <alignment vertical="center"/>
    </xf>
    <xf numFmtId="0" fontId="35" fillId="49" borderId="0">
      <alignment vertical="center"/>
    </xf>
    <xf numFmtId="0" fontId="35" fillId="49" borderId="0">
      <alignment vertical="center"/>
    </xf>
    <xf numFmtId="0" fontId="54" fillId="50" borderId="0">
      <alignment vertical="center"/>
    </xf>
    <xf numFmtId="0" fontId="54" fillId="50" borderId="0">
      <alignment vertical="center"/>
    </xf>
    <xf numFmtId="0" fontId="54" fillId="50" borderId="0">
      <alignment vertical="center"/>
    </xf>
    <xf numFmtId="0" fontId="54" fillId="51" borderId="0">
      <alignment vertical="center"/>
    </xf>
    <xf numFmtId="0" fontId="54" fillId="51" borderId="0">
      <alignment vertical="center"/>
    </xf>
    <xf numFmtId="0" fontId="54" fillId="51" borderId="0">
      <alignment vertical="center"/>
    </xf>
    <xf numFmtId="0" fontId="54" fillId="52" borderId="0">
      <alignment vertical="center"/>
    </xf>
    <xf numFmtId="0" fontId="54" fillId="52" borderId="0">
      <alignment vertical="center"/>
    </xf>
    <xf numFmtId="0" fontId="54" fillId="52" borderId="0">
      <alignment vertical="center"/>
    </xf>
    <xf numFmtId="0" fontId="54" fillId="53" borderId="0">
      <alignment vertical="center"/>
    </xf>
    <xf numFmtId="0" fontId="54" fillId="53" borderId="0">
      <alignment vertical="center"/>
    </xf>
    <xf numFmtId="0" fontId="54" fillId="53" borderId="0">
      <alignment vertical="center"/>
    </xf>
    <xf numFmtId="0" fontId="54" fillId="54" borderId="0">
      <alignment vertical="center"/>
    </xf>
    <xf numFmtId="0" fontId="54" fillId="54" borderId="0">
      <alignment vertical="center"/>
    </xf>
    <xf numFmtId="0" fontId="54" fillId="54" borderId="0">
      <alignment vertical="center"/>
    </xf>
    <xf numFmtId="0" fontId="54" fillId="55" borderId="0">
      <alignment vertical="center"/>
    </xf>
    <xf numFmtId="0" fontId="54" fillId="55" borderId="0">
      <alignment vertical="center"/>
    </xf>
    <xf numFmtId="0" fontId="54" fillId="55" borderId="0">
      <alignment vertical="center"/>
    </xf>
    <xf numFmtId="181" fontId="35" fillId="0" borderId="0">
      <alignment vertical="center"/>
    </xf>
    <xf numFmtId="0" fontId="55" fillId="0" borderId="0">
      <alignment horizontal="center" vertical="center"/>
    </xf>
    <xf numFmtId="0" fontId="56" fillId="0" borderId="17">
      <alignment vertical="center"/>
    </xf>
    <xf numFmtId="0" fontId="57" fillId="0" borderId="0">
      <alignment vertical="center"/>
    </xf>
    <xf numFmtId="182" fontId="57" fillId="0" borderId="0">
      <alignment vertical="center"/>
    </xf>
    <xf numFmtId="0" fontId="35" fillId="0" borderId="0"/>
    <xf numFmtId="0" fontId="35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180" fontId="35" fillId="0" borderId="0">
      <alignment vertical="center"/>
    </xf>
    <xf numFmtId="0" fontId="65" fillId="56" borderId="0">
      <alignment vertical="center"/>
    </xf>
    <xf numFmtId="0" fontId="65" fillId="56" borderId="0">
      <alignment vertical="center"/>
    </xf>
    <xf numFmtId="0" fontId="65" fillId="56" borderId="0">
      <alignment vertical="center"/>
    </xf>
    <xf numFmtId="0" fontId="66" fillId="0" borderId="18">
      <alignment vertical="center"/>
    </xf>
    <xf numFmtId="0" fontId="66" fillId="0" borderId="18">
      <alignment vertical="center"/>
    </xf>
    <xf numFmtId="0" fontId="67" fillId="57" borderId="0">
      <alignment vertical="center"/>
    </xf>
    <xf numFmtId="0" fontId="67" fillId="57" borderId="0">
      <alignment vertical="center"/>
    </xf>
    <xf numFmtId="9" fontId="35" fillId="0" borderId="0">
      <alignment vertical="center"/>
    </xf>
    <xf numFmtId="0" fontId="68" fillId="58" borderId="6">
      <alignment vertical="center"/>
    </xf>
    <xf numFmtId="0" fontId="68" fillId="58" borderId="6">
      <alignment vertical="center"/>
    </xf>
    <xf numFmtId="0" fontId="69" fillId="0" borderId="19">
      <alignment vertical="center"/>
    </xf>
    <xf numFmtId="0" fontId="69" fillId="0" borderId="19">
      <alignment vertical="center"/>
    </xf>
    <xf numFmtId="0" fontId="35" fillId="59" borderId="10">
      <alignment vertical="center"/>
    </xf>
    <xf numFmtId="0" fontId="35" fillId="59" borderId="10">
      <alignment vertical="center"/>
    </xf>
    <xf numFmtId="0" fontId="35" fillId="59" borderId="10">
      <alignment vertical="center"/>
    </xf>
    <xf numFmtId="0" fontId="35" fillId="59" borderId="10">
      <alignment vertical="center"/>
    </xf>
    <xf numFmtId="0" fontId="35" fillId="59" borderId="10">
      <alignment vertical="center"/>
    </xf>
    <xf numFmtId="0" fontId="35" fillId="59" borderId="10">
      <alignment vertical="center"/>
    </xf>
    <xf numFmtId="0" fontId="35" fillId="59" borderId="10">
      <alignment vertical="center"/>
    </xf>
    <xf numFmtId="0" fontId="35" fillId="59" borderId="1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60" borderId="0">
      <alignment vertical="center"/>
    </xf>
    <xf numFmtId="0" fontId="54" fillId="60" borderId="0">
      <alignment vertical="center"/>
    </xf>
    <xf numFmtId="0" fontId="54" fillId="61" borderId="0">
      <alignment vertical="center"/>
    </xf>
    <xf numFmtId="0" fontId="54" fillId="61" borderId="0">
      <alignment vertical="center"/>
    </xf>
    <xf numFmtId="0" fontId="54" fillId="62" borderId="0">
      <alignment vertical="center"/>
    </xf>
    <xf numFmtId="0" fontId="54" fillId="62" borderId="0">
      <alignment vertical="center"/>
    </xf>
    <xf numFmtId="0" fontId="54" fillId="63" borderId="0">
      <alignment vertical="center"/>
    </xf>
    <xf numFmtId="0" fontId="54" fillId="63" borderId="0">
      <alignment vertical="center"/>
    </xf>
    <xf numFmtId="0" fontId="54" fillId="64" borderId="0">
      <alignment vertical="center"/>
    </xf>
    <xf numFmtId="0" fontId="54" fillId="64" borderId="0">
      <alignment vertical="center"/>
    </xf>
    <xf numFmtId="0" fontId="54" fillId="65" borderId="0">
      <alignment vertical="center"/>
    </xf>
    <xf numFmtId="0" fontId="54" fillId="65" borderId="0">
      <alignment vertical="center"/>
    </xf>
    <xf numFmtId="0" fontId="56" fillId="0" borderId="17">
      <alignment vertical="center"/>
    </xf>
    <xf numFmtId="0" fontId="56" fillId="0" borderId="17">
      <alignment vertical="center"/>
    </xf>
    <xf numFmtId="0" fontId="71" fillId="0" borderId="20">
      <alignment vertical="center"/>
    </xf>
    <xf numFmtId="0" fontId="71" fillId="0" borderId="20">
      <alignment vertical="center"/>
    </xf>
    <xf numFmtId="0" fontId="72" fillId="0" borderId="21">
      <alignment vertical="center"/>
    </xf>
    <xf numFmtId="0" fontId="72" fillId="0" borderId="21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66" borderId="6">
      <alignment vertical="center"/>
    </xf>
    <xf numFmtId="0" fontId="74" fillId="66" borderId="6">
      <alignment vertical="center"/>
    </xf>
    <xf numFmtId="0" fontId="75" fillId="58" borderId="7">
      <alignment vertical="center"/>
    </xf>
    <xf numFmtId="0" fontId="75" fillId="58" borderId="7">
      <alignment vertical="center"/>
    </xf>
    <xf numFmtId="0" fontId="76" fillId="62" borderId="7">
      <alignment vertical="center"/>
    </xf>
    <xf numFmtId="0" fontId="76" fillId="62" borderId="7">
      <alignment vertical="center"/>
    </xf>
    <xf numFmtId="0" fontId="77" fillId="67" borderId="0">
      <alignment vertical="center"/>
    </xf>
    <xf numFmtId="0" fontId="77" fillId="67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80" fontId="35" fillId="0" borderId="0" applyFont="0" applyBorder="0" applyProtection="0">
      <alignment vertical="center"/>
    </xf>
    <xf numFmtId="0" fontId="71" fillId="0" borderId="20" applyNumberFormat="0" applyProtection="0">
      <alignment vertical="center"/>
    </xf>
    <xf numFmtId="0" fontId="72" fillId="0" borderId="21" applyNumberFormat="0" applyProtection="0">
      <alignment vertical="center"/>
    </xf>
    <xf numFmtId="0" fontId="72" fillId="0" borderId="0" applyNumberFormat="0" applyBorder="0" applyProtection="0">
      <alignment vertical="center"/>
    </xf>
    <xf numFmtId="0" fontId="67" fillId="57" borderId="0" applyNumberFormat="0" applyBorder="0" applyProtection="0">
      <alignment vertical="center"/>
    </xf>
    <xf numFmtId="0" fontId="77" fillId="67" borderId="0" applyNumberFormat="0" applyBorder="0" applyProtection="0">
      <alignment vertical="center"/>
    </xf>
    <xf numFmtId="0" fontId="74" fillId="66" borderId="6" applyNumberFormat="0" applyProtection="0">
      <alignment vertical="center"/>
    </xf>
    <xf numFmtId="0" fontId="75" fillId="58" borderId="7" applyNumberFormat="0" applyProtection="0">
      <alignment vertical="center"/>
    </xf>
    <xf numFmtId="0" fontId="68" fillId="58" borderId="6" applyNumberFormat="0" applyProtection="0">
      <alignment vertical="center"/>
    </xf>
    <xf numFmtId="0" fontId="69" fillId="0" borderId="19" applyNumberFormat="0" applyProtection="0">
      <alignment vertical="center"/>
    </xf>
    <xf numFmtId="0" fontId="76" fillId="62" borderId="7" applyNumberFormat="0" applyProtection="0">
      <alignment vertical="center"/>
    </xf>
    <xf numFmtId="0" fontId="78" fillId="0" borderId="0" applyNumberFormat="0" applyBorder="0" applyProtection="0">
      <alignment vertical="center"/>
    </xf>
    <xf numFmtId="0" fontId="70" fillId="0" borderId="0" applyNumberFormat="0" applyBorder="0" applyProtection="0">
      <alignment vertical="center"/>
    </xf>
    <xf numFmtId="0" fontId="66" fillId="0" borderId="18" applyNumberFormat="0" applyProtection="0">
      <alignment vertical="center"/>
    </xf>
    <xf numFmtId="0" fontId="54" fillId="60" borderId="0" applyNumberFormat="0" applyBorder="0" applyProtection="0">
      <alignment vertical="center"/>
    </xf>
    <xf numFmtId="0" fontId="54" fillId="61" borderId="0" applyNumberFormat="0" applyBorder="0" applyProtection="0">
      <alignment vertical="center"/>
    </xf>
    <xf numFmtId="0" fontId="54" fillId="62" borderId="0" applyNumberFormat="0" applyBorder="0" applyProtection="0">
      <alignment vertical="center"/>
    </xf>
    <xf numFmtId="0" fontId="54" fillId="63" borderId="0" applyNumberFormat="0" applyBorder="0" applyProtection="0">
      <alignment vertical="center"/>
    </xf>
    <xf numFmtId="0" fontId="54" fillId="64" borderId="0" applyNumberFormat="0" applyBorder="0" applyProtection="0">
      <alignment vertical="center"/>
    </xf>
    <xf numFmtId="0" fontId="54" fillId="65" borderId="0" applyNumberFormat="0" applyBorder="0" applyProtection="0">
      <alignment vertical="center"/>
    </xf>
    <xf numFmtId="0" fontId="35" fillId="0" borderId="0" applyNumberFormat="0" applyFont="0" applyBorder="0" applyProtection="0"/>
    <xf numFmtId="0" fontId="35" fillId="0" borderId="0" applyNumberFormat="0" applyFont="0" applyBorder="0" applyProtection="0"/>
    <xf numFmtId="0" fontId="35" fillId="0" borderId="0" applyNumberFormat="0" applyFont="0" applyBorder="0" applyProtection="0">
      <alignment vertical="center"/>
    </xf>
    <xf numFmtId="0" fontId="58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0" fontId="60" fillId="0" borderId="0" applyNumberFormat="0" applyBorder="0" applyProtection="0">
      <alignment vertical="center"/>
    </xf>
    <xf numFmtId="0" fontId="61" fillId="0" borderId="0" applyNumberFormat="0" applyBorder="0" applyProtection="0">
      <alignment vertical="center"/>
    </xf>
    <xf numFmtId="0" fontId="62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0" fontId="60" fillId="0" borderId="0" applyNumberFormat="0" applyBorder="0" applyProtection="0">
      <alignment vertical="center"/>
    </xf>
    <xf numFmtId="0" fontId="63" fillId="0" borderId="0" applyNumberFormat="0" applyBorder="0" applyProtection="0">
      <alignment vertical="center"/>
    </xf>
    <xf numFmtId="0" fontId="35" fillId="0" borderId="0" applyNumberFormat="0" applyFont="0" applyBorder="0" applyProtection="0">
      <alignment vertical="center"/>
    </xf>
    <xf numFmtId="0" fontId="64" fillId="0" borderId="0" applyNumberFormat="0" applyBorder="0" applyProtection="0">
      <alignment vertical="center"/>
    </xf>
    <xf numFmtId="0" fontId="65" fillId="56" borderId="0" applyNumberFormat="0" applyBorder="0" applyProtection="0">
      <alignment vertical="center"/>
    </xf>
    <xf numFmtId="0" fontId="65" fillId="56" borderId="0" applyNumberFormat="0" applyBorder="0" applyProtection="0">
      <alignment vertical="center"/>
    </xf>
    <xf numFmtId="0" fontId="65" fillId="56" borderId="0" applyNumberFormat="0" applyBorder="0" applyProtection="0">
      <alignment vertical="center"/>
    </xf>
    <xf numFmtId="0" fontId="35" fillId="59" borderId="10" applyNumberFormat="0" applyFont="0" applyProtection="0">
      <alignment vertical="center"/>
    </xf>
    <xf numFmtId="0" fontId="35" fillId="59" borderId="10" applyNumberFormat="0" applyFont="0" applyProtection="0">
      <alignment vertical="center"/>
    </xf>
    <xf numFmtId="0" fontId="35" fillId="59" borderId="10" applyNumberFormat="0" applyFont="0" applyProtection="0">
      <alignment vertical="center"/>
    </xf>
    <xf numFmtId="0" fontId="35" fillId="59" borderId="10" applyNumberFormat="0" applyFont="0" applyProtection="0">
      <alignment vertical="center"/>
    </xf>
    <xf numFmtId="0" fontId="35" fillId="59" borderId="10" applyNumberFormat="0" applyFont="0" applyProtection="0">
      <alignment vertical="center"/>
    </xf>
    <xf numFmtId="0" fontId="35" fillId="59" borderId="10" applyNumberFormat="0" applyFont="0" applyProtection="0">
      <alignment vertical="center"/>
    </xf>
    <xf numFmtId="0" fontId="35" fillId="59" borderId="10" applyNumberFormat="0" applyFont="0" applyProtection="0">
      <alignment vertical="center"/>
    </xf>
    <xf numFmtId="0" fontId="35" fillId="59" borderId="10" applyNumberFormat="0" applyFont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180" fontId="35" fillId="0" borderId="0" applyFont="0" applyBorder="0" applyProtection="0">
      <alignment vertical="center"/>
    </xf>
    <xf numFmtId="0" fontId="66" fillId="0" borderId="18" applyNumberFormat="0" applyProtection="0">
      <alignment vertical="center"/>
    </xf>
    <xf numFmtId="0" fontId="66" fillId="0" borderId="18" applyNumberFormat="0" applyProtection="0">
      <alignment vertical="center"/>
    </xf>
    <xf numFmtId="0" fontId="77" fillId="67" borderId="0" applyNumberFormat="0" applyBorder="0" applyProtection="0">
      <alignment vertical="center"/>
    </xf>
    <xf numFmtId="0" fontId="77" fillId="67" borderId="0" applyNumberFormat="0" applyBorder="0" applyProtection="0">
      <alignment vertical="center"/>
    </xf>
    <xf numFmtId="0" fontId="67" fillId="57" borderId="0" applyNumberFormat="0" applyBorder="0" applyProtection="0">
      <alignment vertical="center"/>
    </xf>
    <xf numFmtId="0" fontId="67" fillId="57" borderId="0" applyNumberFormat="0" applyBorder="0" applyProtection="0">
      <alignment vertical="center"/>
    </xf>
    <xf numFmtId="0" fontId="56" fillId="0" borderId="17" applyNumberFormat="0" applyProtection="0">
      <alignment vertical="center"/>
    </xf>
    <xf numFmtId="0" fontId="56" fillId="0" borderId="17" applyNumberFormat="0" applyProtection="0">
      <alignment vertical="center"/>
    </xf>
    <xf numFmtId="0" fontId="71" fillId="0" borderId="20" applyNumberFormat="0" applyProtection="0">
      <alignment vertical="center"/>
    </xf>
    <xf numFmtId="0" fontId="71" fillId="0" borderId="20" applyNumberFormat="0" applyProtection="0">
      <alignment vertical="center"/>
    </xf>
    <xf numFmtId="0" fontId="72" fillId="0" borderId="21" applyNumberFormat="0" applyProtection="0">
      <alignment vertical="center"/>
    </xf>
    <xf numFmtId="0" fontId="72" fillId="0" borderId="21" applyNumberFormat="0" applyProtection="0">
      <alignment vertical="center"/>
    </xf>
    <xf numFmtId="0" fontId="72" fillId="0" borderId="0" applyNumberFormat="0" applyBorder="0" applyProtection="0">
      <alignment vertical="center"/>
    </xf>
    <xf numFmtId="0" fontId="72" fillId="0" borderId="0" applyNumberFormat="0" applyBorder="0" applyProtection="0">
      <alignment vertical="center"/>
    </xf>
    <xf numFmtId="0" fontId="73" fillId="0" borderId="0" applyNumberFormat="0" applyBorder="0" applyProtection="0">
      <alignment vertical="center"/>
    </xf>
    <xf numFmtId="0" fontId="73" fillId="0" borderId="0" applyNumberFormat="0" applyBorder="0" applyProtection="0">
      <alignment vertical="center"/>
    </xf>
    <xf numFmtId="0" fontId="73" fillId="0" borderId="0" applyNumberFormat="0" applyBorder="0" applyProtection="0">
      <alignment vertical="center"/>
    </xf>
    <xf numFmtId="0" fontId="76" fillId="62" borderId="7" applyNumberFormat="0" applyProtection="0">
      <alignment vertical="center"/>
    </xf>
    <xf numFmtId="0" fontId="76" fillId="62" borderId="7" applyNumberFormat="0" applyProtection="0">
      <alignment vertical="center"/>
    </xf>
    <xf numFmtId="9" fontId="35" fillId="0" borderId="0" applyFont="0" applyBorder="0" applyProtection="0">
      <alignment vertical="center"/>
    </xf>
    <xf numFmtId="0" fontId="68" fillId="58" borderId="6" applyNumberFormat="0" applyProtection="0">
      <alignment vertical="center"/>
    </xf>
    <xf numFmtId="0" fontId="68" fillId="58" borderId="6" applyNumberFormat="0" applyProtection="0">
      <alignment vertical="center"/>
    </xf>
    <xf numFmtId="0" fontId="70" fillId="0" borderId="0" applyNumberFormat="0" applyBorder="0" applyProtection="0">
      <alignment vertical="center"/>
    </xf>
    <xf numFmtId="0" fontId="70" fillId="0" borderId="0" applyNumberFormat="0" applyBorder="0" applyProtection="0">
      <alignment vertical="center"/>
    </xf>
    <xf numFmtId="0" fontId="78" fillId="0" borderId="0" applyNumberFormat="0" applyBorder="0" applyProtection="0">
      <alignment vertical="center"/>
    </xf>
    <xf numFmtId="0" fontId="78" fillId="0" borderId="0" applyNumberFormat="0" applyBorder="0" applyProtection="0">
      <alignment vertical="center"/>
    </xf>
    <xf numFmtId="0" fontId="54" fillId="60" borderId="0" applyNumberFormat="0" applyBorder="0" applyProtection="0">
      <alignment vertical="center"/>
    </xf>
    <xf numFmtId="0" fontId="54" fillId="60" borderId="0" applyNumberFormat="0" applyBorder="0" applyProtection="0">
      <alignment vertical="center"/>
    </xf>
    <xf numFmtId="0" fontId="54" fillId="61" borderId="0" applyNumberFormat="0" applyBorder="0" applyProtection="0">
      <alignment vertical="center"/>
    </xf>
    <xf numFmtId="0" fontId="54" fillId="61" borderId="0" applyNumberFormat="0" applyBorder="0" applyProtection="0">
      <alignment vertical="center"/>
    </xf>
    <xf numFmtId="0" fontId="54" fillId="62" borderId="0" applyNumberFormat="0" applyBorder="0" applyProtection="0">
      <alignment vertical="center"/>
    </xf>
    <xf numFmtId="0" fontId="54" fillId="62" borderId="0" applyNumberFormat="0" applyBorder="0" applyProtection="0">
      <alignment vertical="center"/>
    </xf>
    <xf numFmtId="0" fontId="54" fillId="63" borderId="0" applyNumberFormat="0" applyBorder="0" applyProtection="0">
      <alignment vertical="center"/>
    </xf>
    <xf numFmtId="0" fontId="54" fillId="63" borderId="0" applyNumberFormat="0" applyBorder="0" applyProtection="0">
      <alignment vertical="center"/>
    </xf>
    <xf numFmtId="0" fontId="54" fillId="64" borderId="0" applyNumberFormat="0" applyBorder="0" applyProtection="0">
      <alignment vertical="center"/>
    </xf>
    <xf numFmtId="0" fontId="54" fillId="64" borderId="0" applyNumberFormat="0" applyBorder="0" applyProtection="0">
      <alignment vertical="center"/>
    </xf>
    <xf numFmtId="0" fontId="54" fillId="65" borderId="0" applyNumberFormat="0" applyBorder="0" applyProtection="0">
      <alignment vertical="center"/>
    </xf>
    <xf numFmtId="0" fontId="54" fillId="65" borderId="0" applyNumberFormat="0" applyBorder="0" applyProtection="0">
      <alignment vertical="center"/>
    </xf>
    <xf numFmtId="0" fontId="74" fillId="66" borderId="6" applyNumberFormat="0" applyProtection="0">
      <alignment vertical="center"/>
    </xf>
    <xf numFmtId="0" fontId="74" fillId="66" borderId="6" applyNumberFormat="0" applyProtection="0">
      <alignment vertical="center"/>
    </xf>
    <xf numFmtId="0" fontId="75" fillId="58" borderId="7" applyNumberFormat="0" applyProtection="0">
      <alignment vertical="center"/>
    </xf>
    <xf numFmtId="0" fontId="75" fillId="58" borderId="7" applyNumberFormat="0" applyProtection="0">
      <alignment vertical="center"/>
    </xf>
    <xf numFmtId="0" fontId="69" fillId="0" borderId="19" applyNumberFormat="0" applyProtection="0">
      <alignment vertical="center"/>
    </xf>
    <xf numFmtId="0" fontId="69" fillId="0" borderId="19" applyNumberFormat="0" applyProtection="0">
      <alignment vertical="center"/>
    </xf>
    <xf numFmtId="0" fontId="35" fillId="38" borderId="0" applyNumberFormat="0" applyFont="0" applyBorder="0" applyProtection="0">
      <alignment vertical="center"/>
    </xf>
    <xf numFmtId="0" fontId="35" fillId="38" borderId="0" applyNumberFormat="0" applyFont="0" applyBorder="0" applyProtection="0">
      <alignment vertical="center"/>
    </xf>
    <xf numFmtId="0" fontId="35" fillId="38" borderId="0" applyNumberFormat="0" applyFont="0" applyBorder="0" applyProtection="0">
      <alignment vertical="center"/>
    </xf>
    <xf numFmtId="0" fontId="35" fillId="38" borderId="0" applyNumberFormat="0" applyFont="0" applyBorder="0" applyProtection="0">
      <alignment vertical="center"/>
    </xf>
    <xf numFmtId="0" fontId="35" fillId="38" borderId="0" applyNumberFormat="0" applyFont="0" applyBorder="0" applyProtection="0">
      <alignment vertical="center"/>
    </xf>
    <xf numFmtId="0" fontId="35" fillId="38" borderId="0" applyNumberFormat="0" applyFont="0" applyBorder="0" applyProtection="0">
      <alignment vertical="center"/>
    </xf>
    <xf numFmtId="0" fontId="35" fillId="38" borderId="0" applyNumberFormat="0" applyFont="0" applyBorder="0" applyProtection="0">
      <alignment vertical="center"/>
    </xf>
    <xf numFmtId="0" fontId="35" fillId="38" borderId="0" applyNumberFormat="0" applyFont="0" applyBorder="0" applyProtection="0">
      <alignment vertical="center"/>
    </xf>
    <xf numFmtId="0" fontId="35" fillId="39" borderId="0" applyNumberFormat="0" applyFont="0" applyBorder="0" applyProtection="0">
      <alignment vertical="center"/>
    </xf>
    <xf numFmtId="0" fontId="35" fillId="39" borderId="0" applyNumberFormat="0" applyFont="0" applyBorder="0" applyProtection="0">
      <alignment vertical="center"/>
    </xf>
    <xf numFmtId="0" fontId="35" fillId="39" borderId="0" applyNumberFormat="0" applyFont="0" applyBorder="0" applyProtection="0">
      <alignment vertical="center"/>
    </xf>
    <xf numFmtId="0" fontId="35" fillId="39" borderId="0" applyNumberFormat="0" applyFont="0" applyBorder="0" applyProtection="0">
      <alignment vertical="center"/>
    </xf>
    <xf numFmtId="0" fontId="35" fillId="39" borderId="0" applyNumberFormat="0" applyFont="0" applyBorder="0" applyProtection="0">
      <alignment vertical="center"/>
    </xf>
    <xf numFmtId="0" fontId="35" fillId="39" borderId="0" applyNumberFormat="0" applyFont="0" applyBorder="0" applyProtection="0">
      <alignment vertical="center"/>
    </xf>
    <xf numFmtId="0" fontId="35" fillId="39" borderId="0" applyNumberFormat="0" applyFont="0" applyBorder="0" applyProtection="0">
      <alignment vertical="center"/>
    </xf>
    <xf numFmtId="0" fontId="35" fillId="39" borderId="0" applyNumberFormat="0" applyFont="0" applyBorder="0" applyProtection="0">
      <alignment vertical="center"/>
    </xf>
    <xf numFmtId="0" fontId="35" fillId="40" borderId="0" applyNumberFormat="0" applyFont="0" applyBorder="0" applyProtection="0">
      <alignment vertical="center"/>
    </xf>
    <xf numFmtId="0" fontId="35" fillId="40" borderId="0" applyNumberFormat="0" applyFont="0" applyBorder="0" applyProtection="0">
      <alignment vertical="center"/>
    </xf>
    <xf numFmtId="0" fontId="35" fillId="40" borderId="0" applyNumberFormat="0" applyFont="0" applyBorder="0" applyProtection="0">
      <alignment vertical="center"/>
    </xf>
    <xf numFmtId="0" fontId="35" fillId="40" borderId="0" applyNumberFormat="0" applyFont="0" applyBorder="0" applyProtection="0">
      <alignment vertical="center"/>
    </xf>
    <xf numFmtId="0" fontId="35" fillId="40" borderId="0" applyNumberFormat="0" applyFont="0" applyBorder="0" applyProtection="0">
      <alignment vertical="center"/>
    </xf>
    <xf numFmtId="0" fontId="35" fillId="40" borderId="0" applyNumberFormat="0" applyFont="0" applyBorder="0" applyProtection="0">
      <alignment vertical="center"/>
    </xf>
    <xf numFmtId="0" fontId="35" fillId="40" borderId="0" applyNumberFormat="0" applyFont="0" applyBorder="0" applyProtection="0">
      <alignment vertical="center"/>
    </xf>
    <xf numFmtId="0" fontId="35" fillId="40" borderId="0" applyNumberFormat="0" applyFont="0" applyBorder="0" applyProtection="0">
      <alignment vertical="center"/>
    </xf>
    <xf numFmtId="0" fontId="35" fillId="41" borderId="0" applyNumberFormat="0" applyFont="0" applyBorder="0" applyProtection="0">
      <alignment vertical="center"/>
    </xf>
    <xf numFmtId="0" fontId="35" fillId="41" borderId="0" applyNumberFormat="0" applyFont="0" applyBorder="0" applyProtection="0">
      <alignment vertical="center"/>
    </xf>
    <xf numFmtId="0" fontId="35" fillId="41" borderId="0" applyNumberFormat="0" applyFont="0" applyBorder="0" applyProtection="0">
      <alignment vertical="center"/>
    </xf>
    <xf numFmtId="0" fontId="35" fillId="41" borderId="0" applyNumberFormat="0" applyFont="0" applyBorder="0" applyProtection="0">
      <alignment vertical="center"/>
    </xf>
    <xf numFmtId="0" fontId="35" fillId="41" borderId="0" applyNumberFormat="0" applyFont="0" applyBorder="0" applyProtection="0">
      <alignment vertical="center"/>
    </xf>
    <xf numFmtId="0" fontId="35" fillId="41" borderId="0" applyNumberFormat="0" applyFont="0" applyBorder="0" applyProtection="0">
      <alignment vertical="center"/>
    </xf>
    <xf numFmtId="0" fontId="35" fillId="41" borderId="0" applyNumberFormat="0" applyFont="0" applyBorder="0" applyProtection="0">
      <alignment vertical="center"/>
    </xf>
    <xf numFmtId="0" fontId="35" fillId="41" borderId="0" applyNumberFormat="0" applyFont="0" applyBorder="0" applyProtection="0">
      <alignment vertical="center"/>
    </xf>
    <xf numFmtId="0" fontId="35" fillId="42" borderId="0" applyNumberFormat="0" applyFont="0" applyBorder="0" applyProtection="0">
      <alignment vertical="center"/>
    </xf>
    <xf numFmtId="0" fontId="35" fillId="42" borderId="0" applyNumberFormat="0" applyFont="0" applyBorder="0" applyProtection="0">
      <alignment vertical="center"/>
    </xf>
    <xf numFmtId="0" fontId="35" fillId="42" borderId="0" applyNumberFormat="0" applyFont="0" applyBorder="0" applyProtection="0">
      <alignment vertical="center"/>
    </xf>
    <xf numFmtId="0" fontId="35" fillId="42" borderId="0" applyNumberFormat="0" applyFont="0" applyBorder="0" applyProtection="0">
      <alignment vertical="center"/>
    </xf>
    <xf numFmtId="0" fontId="35" fillId="42" borderId="0" applyNumberFormat="0" applyFont="0" applyBorder="0" applyProtection="0">
      <alignment vertical="center"/>
    </xf>
    <xf numFmtId="0" fontId="35" fillId="42" borderId="0" applyNumberFormat="0" applyFont="0" applyBorder="0" applyProtection="0">
      <alignment vertical="center"/>
    </xf>
    <xf numFmtId="0" fontId="35" fillId="42" borderId="0" applyNumberFormat="0" applyFont="0" applyBorder="0" applyProtection="0">
      <alignment vertical="center"/>
    </xf>
    <xf numFmtId="0" fontId="35" fillId="42" borderId="0" applyNumberFormat="0" applyFont="0" applyBorder="0" applyProtection="0">
      <alignment vertical="center"/>
    </xf>
    <xf numFmtId="0" fontId="35" fillId="43" borderId="0" applyNumberFormat="0" applyFont="0" applyBorder="0" applyProtection="0">
      <alignment vertical="center"/>
    </xf>
    <xf numFmtId="0" fontId="35" fillId="43" borderId="0" applyNumberFormat="0" applyFont="0" applyBorder="0" applyProtection="0">
      <alignment vertical="center"/>
    </xf>
    <xf numFmtId="0" fontId="35" fillId="43" borderId="0" applyNumberFormat="0" applyFont="0" applyBorder="0" applyProtection="0">
      <alignment vertical="center"/>
    </xf>
    <xf numFmtId="0" fontId="35" fillId="43" borderId="0" applyNumberFormat="0" applyFont="0" applyBorder="0" applyProtection="0">
      <alignment vertical="center"/>
    </xf>
    <xf numFmtId="0" fontId="35" fillId="43" borderId="0" applyNumberFormat="0" applyFont="0" applyBorder="0" applyProtection="0">
      <alignment vertical="center"/>
    </xf>
    <xf numFmtId="0" fontId="35" fillId="43" borderId="0" applyNumberFormat="0" applyFont="0" applyBorder="0" applyProtection="0">
      <alignment vertical="center"/>
    </xf>
    <xf numFmtId="0" fontId="35" fillId="43" borderId="0" applyNumberFormat="0" applyFont="0" applyBorder="0" applyProtection="0">
      <alignment vertical="center"/>
    </xf>
    <xf numFmtId="0" fontId="35" fillId="43" borderId="0" applyNumberFormat="0" applyFont="0" applyBorder="0" applyProtection="0">
      <alignment vertical="center"/>
    </xf>
    <xf numFmtId="0" fontId="35" fillId="44" borderId="0" applyNumberFormat="0" applyFont="0" applyBorder="0" applyProtection="0">
      <alignment vertical="center"/>
    </xf>
    <xf numFmtId="0" fontId="35" fillId="44" borderId="0" applyNumberFormat="0" applyFont="0" applyBorder="0" applyProtection="0">
      <alignment vertical="center"/>
    </xf>
    <xf numFmtId="0" fontId="35" fillId="44" borderId="0" applyNumberFormat="0" applyFont="0" applyBorder="0" applyProtection="0">
      <alignment vertical="center"/>
    </xf>
    <xf numFmtId="0" fontId="35" fillId="44" borderId="0" applyNumberFormat="0" applyFont="0" applyBorder="0" applyProtection="0">
      <alignment vertical="center"/>
    </xf>
    <xf numFmtId="0" fontId="35" fillId="44" borderId="0" applyNumberFormat="0" applyFont="0" applyBorder="0" applyProtection="0">
      <alignment vertical="center"/>
    </xf>
    <xf numFmtId="0" fontId="35" fillId="44" borderId="0" applyNumberFormat="0" applyFont="0" applyBorder="0" applyProtection="0">
      <alignment vertical="center"/>
    </xf>
    <xf numFmtId="0" fontId="35" fillId="44" borderId="0" applyNumberFormat="0" applyFont="0" applyBorder="0" applyProtection="0">
      <alignment vertical="center"/>
    </xf>
    <xf numFmtId="0" fontId="35" fillId="44" borderId="0" applyNumberFormat="0" applyFont="0" applyBorder="0" applyProtection="0">
      <alignment vertical="center"/>
    </xf>
    <xf numFmtId="0" fontId="35" fillId="45" borderId="0" applyNumberFormat="0" applyFont="0" applyBorder="0" applyProtection="0">
      <alignment vertical="center"/>
    </xf>
    <xf numFmtId="0" fontId="35" fillId="45" borderId="0" applyNumberFormat="0" applyFont="0" applyBorder="0" applyProtection="0">
      <alignment vertical="center"/>
    </xf>
    <xf numFmtId="0" fontId="35" fillId="45" borderId="0" applyNumberFormat="0" applyFont="0" applyBorder="0" applyProtection="0">
      <alignment vertical="center"/>
    </xf>
    <xf numFmtId="0" fontId="35" fillId="45" borderId="0" applyNumberFormat="0" applyFont="0" applyBorder="0" applyProtection="0">
      <alignment vertical="center"/>
    </xf>
    <xf numFmtId="0" fontId="35" fillId="45" borderId="0" applyNumberFormat="0" applyFont="0" applyBorder="0" applyProtection="0">
      <alignment vertical="center"/>
    </xf>
    <xf numFmtId="0" fontId="35" fillId="45" borderId="0" applyNumberFormat="0" applyFont="0" applyBorder="0" applyProtection="0">
      <alignment vertical="center"/>
    </xf>
    <xf numFmtId="0" fontId="35" fillId="45" borderId="0" applyNumberFormat="0" applyFont="0" applyBorder="0" applyProtection="0">
      <alignment vertical="center"/>
    </xf>
    <xf numFmtId="0" fontId="35" fillId="45" borderId="0" applyNumberFormat="0" applyFont="0" applyBorder="0" applyProtection="0">
      <alignment vertical="center"/>
    </xf>
    <xf numFmtId="0" fontId="35" fillId="46" borderId="0" applyNumberFormat="0" applyFont="0" applyBorder="0" applyProtection="0">
      <alignment vertical="center"/>
    </xf>
    <xf numFmtId="0" fontId="35" fillId="46" borderId="0" applyNumberFormat="0" applyFont="0" applyBorder="0" applyProtection="0">
      <alignment vertical="center"/>
    </xf>
    <xf numFmtId="0" fontId="35" fillId="46" borderId="0" applyNumberFormat="0" applyFont="0" applyBorder="0" applyProtection="0">
      <alignment vertical="center"/>
    </xf>
    <xf numFmtId="0" fontId="35" fillId="46" borderId="0" applyNumberFormat="0" applyFont="0" applyBorder="0" applyProtection="0">
      <alignment vertical="center"/>
    </xf>
    <xf numFmtId="0" fontId="35" fillId="46" borderId="0" applyNumberFormat="0" applyFont="0" applyBorder="0" applyProtection="0">
      <alignment vertical="center"/>
    </xf>
    <xf numFmtId="0" fontId="35" fillId="46" borderId="0" applyNumberFormat="0" applyFont="0" applyBorder="0" applyProtection="0">
      <alignment vertical="center"/>
    </xf>
    <xf numFmtId="0" fontId="35" fillId="46" borderId="0" applyNumberFormat="0" applyFont="0" applyBorder="0" applyProtection="0">
      <alignment vertical="center"/>
    </xf>
    <xf numFmtId="0" fontId="35" fillId="46" borderId="0" applyNumberFormat="0" applyFont="0" applyBorder="0" applyProtection="0">
      <alignment vertical="center"/>
    </xf>
    <xf numFmtId="0" fontId="35" fillId="47" borderId="0" applyNumberFormat="0" applyFont="0" applyBorder="0" applyProtection="0">
      <alignment vertical="center"/>
    </xf>
    <xf numFmtId="0" fontId="35" fillId="47" borderId="0" applyNumberFormat="0" applyFont="0" applyBorder="0" applyProtection="0">
      <alignment vertical="center"/>
    </xf>
    <xf numFmtId="0" fontId="35" fillId="47" borderId="0" applyNumberFormat="0" applyFont="0" applyBorder="0" applyProtection="0">
      <alignment vertical="center"/>
    </xf>
    <xf numFmtId="0" fontId="35" fillId="47" borderId="0" applyNumberFormat="0" applyFont="0" applyBorder="0" applyProtection="0">
      <alignment vertical="center"/>
    </xf>
    <xf numFmtId="0" fontId="35" fillId="47" borderId="0" applyNumberFormat="0" applyFont="0" applyBorder="0" applyProtection="0">
      <alignment vertical="center"/>
    </xf>
    <xf numFmtId="0" fontId="35" fillId="47" borderId="0" applyNumberFormat="0" applyFont="0" applyBorder="0" applyProtection="0">
      <alignment vertical="center"/>
    </xf>
    <xf numFmtId="0" fontId="35" fillId="47" borderId="0" applyNumberFormat="0" applyFont="0" applyBorder="0" applyProtection="0">
      <alignment vertical="center"/>
    </xf>
    <xf numFmtId="0" fontId="35" fillId="47" borderId="0" applyNumberFormat="0" applyFont="0" applyBorder="0" applyProtection="0">
      <alignment vertical="center"/>
    </xf>
    <xf numFmtId="0" fontId="35" fillId="48" borderId="0" applyNumberFormat="0" applyFont="0" applyBorder="0" applyProtection="0">
      <alignment vertical="center"/>
    </xf>
    <xf numFmtId="0" fontId="35" fillId="48" borderId="0" applyNumberFormat="0" applyFont="0" applyBorder="0" applyProtection="0">
      <alignment vertical="center"/>
    </xf>
    <xf numFmtId="0" fontId="35" fillId="48" borderId="0" applyNumberFormat="0" applyFont="0" applyBorder="0" applyProtection="0">
      <alignment vertical="center"/>
    </xf>
    <xf numFmtId="0" fontId="35" fillId="48" borderId="0" applyNumberFormat="0" applyFont="0" applyBorder="0" applyProtection="0">
      <alignment vertical="center"/>
    </xf>
    <xf numFmtId="0" fontId="35" fillId="48" borderId="0" applyNumberFormat="0" applyFont="0" applyBorder="0" applyProtection="0">
      <alignment vertical="center"/>
    </xf>
    <xf numFmtId="0" fontId="35" fillId="48" borderId="0" applyNumberFormat="0" applyFont="0" applyBorder="0" applyProtection="0">
      <alignment vertical="center"/>
    </xf>
    <xf numFmtId="0" fontId="35" fillId="48" borderId="0" applyNumberFormat="0" applyFont="0" applyBorder="0" applyProtection="0">
      <alignment vertical="center"/>
    </xf>
    <xf numFmtId="0" fontId="35" fillId="48" borderId="0" applyNumberFormat="0" applyFont="0" applyBorder="0" applyProtection="0">
      <alignment vertical="center"/>
    </xf>
    <xf numFmtId="0" fontId="35" fillId="49" borderId="0" applyNumberFormat="0" applyFont="0" applyBorder="0" applyProtection="0">
      <alignment vertical="center"/>
    </xf>
    <xf numFmtId="0" fontId="35" fillId="49" borderId="0" applyNumberFormat="0" applyFont="0" applyBorder="0" applyProtection="0">
      <alignment vertical="center"/>
    </xf>
    <xf numFmtId="0" fontId="35" fillId="49" borderId="0" applyNumberFormat="0" applyFont="0" applyBorder="0" applyProtection="0">
      <alignment vertical="center"/>
    </xf>
    <xf numFmtId="0" fontId="35" fillId="49" borderId="0" applyNumberFormat="0" applyFont="0" applyBorder="0" applyProtection="0">
      <alignment vertical="center"/>
    </xf>
    <xf numFmtId="0" fontId="35" fillId="49" borderId="0" applyNumberFormat="0" applyFont="0" applyBorder="0" applyProtection="0">
      <alignment vertical="center"/>
    </xf>
    <xf numFmtId="0" fontId="35" fillId="49" borderId="0" applyNumberFormat="0" applyFont="0" applyBorder="0" applyProtection="0">
      <alignment vertical="center"/>
    </xf>
    <xf numFmtId="0" fontId="35" fillId="49" borderId="0" applyNumberFormat="0" applyFont="0" applyBorder="0" applyProtection="0">
      <alignment vertical="center"/>
    </xf>
    <xf numFmtId="0" fontId="35" fillId="49" borderId="0" applyNumberFormat="0" applyFont="0" applyBorder="0" applyProtection="0">
      <alignment vertical="center"/>
    </xf>
    <xf numFmtId="0" fontId="54" fillId="50" borderId="0" applyNumberFormat="0" applyBorder="0" applyProtection="0">
      <alignment vertical="center"/>
    </xf>
    <xf numFmtId="0" fontId="54" fillId="50" borderId="0" applyNumberFormat="0" applyBorder="0" applyProtection="0">
      <alignment vertical="center"/>
    </xf>
    <xf numFmtId="0" fontId="54" fillId="50" borderId="0" applyNumberFormat="0" applyBorder="0" applyProtection="0">
      <alignment vertical="center"/>
    </xf>
    <xf numFmtId="0" fontId="54" fillId="51" borderId="0" applyNumberFormat="0" applyBorder="0" applyProtection="0">
      <alignment vertical="center"/>
    </xf>
    <xf numFmtId="0" fontId="54" fillId="51" borderId="0" applyNumberFormat="0" applyBorder="0" applyProtection="0">
      <alignment vertical="center"/>
    </xf>
    <xf numFmtId="0" fontId="54" fillId="51" borderId="0" applyNumberFormat="0" applyBorder="0" applyProtection="0">
      <alignment vertical="center"/>
    </xf>
    <xf numFmtId="0" fontId="54" fillId="52" borderId="0" applyNumberFormat="0" applyBorder="0" applyProtection="0">
      <alignment vertical="center"/>
    </xf>
    <xf numFmtId="0" fontId="54" fillId="52" borderId="0" applyNumberFormat="0" applyBorder="0" applyProtection="0">
      <alignment vertical="center"/>
    </xf>
    <xf numFmtId="0" fontId="54" fillId="52" borderId="0" applyNumberFormat="0" applyBorder="0" applyProtection="0">
      <alignment vertical="center"/>
    </xf>
    <xf numFmtId="0" fontId="54" fillId="53" borderId="0" applyNumberFormat="0" applyBorder="0" applyProtection="0">
      <alignment vertical="center"/>
    </xf>
    <xf numFmtId="0" fontId="54" fillId="53" borderId="0" applyNumberFormat="0" applyBorder="0" applyProtection="0">
      <alignment vertical="center"/>
    </xf>
    <xf numFmtId="0" fontId="54" fillId="53" borderId="0" applyNumberFormat="0" applyBorder="0" applyProtection="0">
      <alignment vertical="center"/>
    </xf>
    <xf numFmtId="0" fontId="54" fillId="54" borderId="0" applyNumberFormat="0" applyBorder="0" applyProtection="0">
      <alignment vertical="center"/>
    </xf>
    <xf numFmtId="0" fontId="54" fillId="54" borderId="0" applyNumberFormat="0" applyBorder="0" applyProtection="0">
      <alignment vertical="center"/>
    </xf>
    <xf numFmtId="0" fontId="54" fillId="54" borderId="0" applyNumberFormat="0" applyBorder="0" applyProtection="0">
      <alignment vertical="center"/>
    </xf>
    <xf numFmtId="0" fontId="54" fillId="55" borderId="0" applyNumberFormat="0" applyBorder="0" applyProtection="0">
      <alignment vertical="center"/>
    </xf>
    <xf numFmtId="0" fontId="54" fillId="55" borderId="0" applyNumberFormat="0" applyBorder="0" applyProtection="0">
      <alignment vertical="center"/>
    </xf>
    <xf numFmtId="0" fontId="54" fillId="55" borderId="0" applyNumberFormat="0" applyBorder="0" applyProtection="0">
      <alignment vertical="center"/>
    </xf>
    <xf numFmtId="0" fontId="55" fillId="0" borderId="0" applyNumberFormat="0" applyBorder="0" applyProtection="0">
      <alignment horizontal="center" vertical="center"/>
    </xf>
    <xf numFmtId="0" fontId="56" fillId="0" borderId="17" applyNumberFormat="0" applyProtection="0">
      <alignment vertical="center"/>
    </xf>
    <xf numFmtId="0" fontId="57" fillId="0" borderId="0" applyNumberFormat="0" applyBorder="0" applyProtection="0">
      <alignment vertical="center"/>
    </xf>
    <xf numFmtId="182" fontId="57" fillId="0" borderId="0" applyBorder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55" fillId="0" borderId="0" applyNumberFormat="0" applyBorder="0" applyProtection="0">
      <alignment horizontal="center" vertical="center" textRotation="90"/>
    </xf>
    <xf numFmtId="43" fontId="6" fillId="0" borderId="0" applyFont="0" applyFill="0" applyBorder="0" applyAlignment="0" applyProtection="0"/>
    <xf numFmtId="0" fontId="3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3" fontId="35" fillId="0" borderId="0" applyFont="0" applyBorder="0" applyProtection="0">
      <alignment vertical="center"/>
    </xf>
    <xf numFmtId="0" fontId="6" fillId="0" borderId="0"/>
  </cellStyleXfs>
  <cellXfs count="103">
    <xf numFmtId="0" fontId="0" fillId="0" borderId="0" xfId="0" applyFont="1">
      <alignment vertical="center"/>
    </xf>
    <xf numFmtId="0" fontId="9" fillId="0" borderId="0" xfId="20" applyFont="1" applyAlignment="1">
      <alignment vertical="center"/>
    </xf>
    <xf numFmtId="0" fontId="7" fillId="0" borderId="0" xfId="21" applyFont="1" applyAlignment="1">
      <alignment vertical="center"/>
    </xf>
    <xf numFmtId="0" fontId="9" fillId="0" borderId="15" xfId="23" applyFont="1" applyBorder="1" applyAlignment="1">
      <alignment vertical="center"/>
    </xf>
    <xf numFmtId="3" fontId="9" fillId="0" borderId="15" xfId="29" applyNumberFormat="1" applyFont="1" applyBorder="1" applyAlignment="1">
      <alignment vertical="center"/>
    </xf>
    <xf numFmtId="0" fontId="9" fillId="0" borderId="15" xfId="23" applyFont="1" applyBorder="1" applyAlignment="1">
      <alignment horizontal="center" vertical="center" wrapText="1"/>
    </xf>
    <xf numFmtId="0" fontId="9" fillId="0" borderId="15" xfId="23" applyFont="1" applyBorder="1" applyAlignment="1">
      <alignment horizontal="left" vertical="center" indent="2"/>
    </xf>
    <xf numFmtId="179" fontId="9" fillId="0" borderId="15" xfId="29" applyNumberFormat="1" applyFont="1" applyBorder="1" applyAlignment="1">
      <alignment vertical="center"/>
    </xf>
    <xf numFmtId="0" fontId="9" fillId="0" borderId="15" xfId="23" applyFont="1" applyBorder="1" applyAlignment="1">
      <alignment horizontal="left" vertical="center" indent="1"/>
    </xf>
    <xf numFmtId="0" fontId="9" fillId="0" borderId="15" xfId="23" applyFont="1" applyBorder="1" applyAlignment="1">
      <alignment horizontal="center" vertical="center"/>
    </xf>
    <xf numFmtId="0" fontId="5" fillId="0" borderId="13" xfId="23" applyFont="1" applyBorder="1" applyAlignment="1">
      <alignment horizontal="center" vertical="center" wrapText="1"/>
    </xf>
    <xf numFmtId="0" fontId="5" fillId="0" borderId="15" xfId="23" applyFont="1" applyBorder="1" applyAlignment="1">
      <alignment horizontal="center" vertical="center" wrapText="1"/>
    </xf>
    <xf numFmtId="0" fontId="9" fillId="0" borderId="0" xfId="20" applyFont="1"/>
    <xf numFmtId="0" fontId="9" fillId="0" borderId="0" xfId="23" applyFont="1" applyAlignment="1">
      <alignment horizontal="left" vertical="center" indent="3"/>
    </xf>
    <xf numFmtId="0" fontId="9" fillId="0" borderId="0" xfId="23" applyFont="1" applyAlignment="1">
      <alignment horizontal="left" vertical="center"/>
    </xf>
    <xf numFmtId="0" fontId="5" fillId="0" borderId="0" xfId="21" applyFont="1" applyAlignment="1">
      <alignment vertical="center"/>
    </xf>
    <xf numFmtId="176" fontId="5" fillId="0" borderId="1" xfId="25" applyNumberFormat="1" applyFont="1" applyFill="1" applyBorder="1" applyAlignment="1">
      <alignment vertical="center"/>
    </xf>
    <xf numFmtId="176" fontId="9" fillId="0" borderId="1" xfId="25" applyNumberFormat="1" applyFont="1" applyBorder="1" applyAlignment="1">
      <alignment vertical="center"/>
    </xf>
    <xf numFmtId="0" fontId="5" fillId="0" borderId="1" xfId="21" applyFont="1" applyBorder="1" applyAlignment="1">
      <alignment horizontal="left" vertical="center" wrapText="1"/>
    </xf>
    <xf numFmtId="0" fontId="5" fillId="0" borderId="1" xfId="21" applyFont="1" applyBorder="1" applyAlignment="1">
      <alignment vertical="center"/>
    </xf>
    <xf numFmtId="176" fontId="9" fillId="0" borderId="1" xfId="25" applyNumberFormat="1" applyFont="1" applyFill="1" applyBorder="1" applyAlignment="1">
      <alignment vertical="center"/>
    </xf>
    <xf numFmtId="176" fontId="9" fillId="0" borderId="1" xfId="29" applyNumberFormat="1" applyFont="1" applyBorder="1" applyAlignment="1">
      <alignment vertical="center"/>
    </xf>
    <xf numFmtId="0" fontId="9" fillId="0" borderId="1" xfId="21" applyFont="1" applyBorder="1" applyAlignment="1">
      <alignment horizontal="left" vertical="center" wrapText="1"/>
    </xf>
    <xf numFmtId="0" fontId="9" fillId="0" borderId="1" xfId="21" applyFont="1" applyBorder="1" applyAlignment="1">
      <alignment vertical="center"/>
    </xf>
    <xf numFmtId="176" fontId="9" fillId="0" borderId="1" xfId="26" applyNumberFormat="1" applyFont="1" applyBorder="1">
      <alignment vertical="center"/>
    </xf>
    <xf numFmtId="0" fontId="7" fillId="33" borderId="0" xfId="21" applyFont="1" applyFill="1" applyAlignment="1">
      <alignment vertical="center"/>
    </xf>
    <xf numFmtId="176" fontId="9" fillId="33" borderId="1" xfId="25" applyNumberFormat="1" applyFont="1" applyFill="1" applyBorder="1" applyAlignment="1">
      <alignment vertical="center"/>
    </xf>
    <xf numFmtId="0" fontId="9" fillId="33" borderId="1" xfId="21" applyFont="1" applyFill="1" applyBorder="1" applyAlignment="1">
      <alignment horizontal="left" vertical="center"/>
    </xf>
    <xf numFmtId="0" fontId="9" fillId="33" borderId="1" xfId="21" applyFont="1" applyFill="1" applyBorder="1" applyAlignment="1">
      <alignment vertical="center"/>
    </xf>
    <xf numFmtId="0" fontId="9" fillId="33" borderId="1" xfId="21" applyFont="1" applyFill="1" applyBorder="1" applyAlignment="1">
      <alignment horizontal="left" vertical="center" wrapText="1"/>
    </xf>
    <xf numFmtId="0" fontId="7" fillId="34" borderId="0" xfId="21" applyFont="1" applyFill="1" applyAlignment="1">
      <alignment vertical="center"/>
    </xf>
    <xf numFmtId="176" fontId="9" fillId="34" borderId="1" xfId="25" applyNumberFormat="1" applyFont="1" applyFill="1" applyBorder="1" applyAlignment="1">
      <alignment vertical="center"/>
    </xf>
    <xf numFmtId="0" fontId="9" fillId="34" borderId="1" xfId="21" applyFont="1" applyFill="1" applyBorder="1" applyAlignment="1">
      <alignment vertical="center"/>
    </xf>
    <xf numFmtId="176" fontId="9" fillId="0" borderId="1" xfId="30" applyNumberFormat="1" applyFont="1" applyFill="1" applyBorder="1" applyAlignment="1">
      <alignment vertical="center"/>
    </xf>
    <xf numFmtId="0" fontId="9" fillId="0" borderId="1" xfId="23" applyFont="1" applyBorder="1" applyAlignment="1">
      <alignment horizontal="left" vertical="center" wrapText="1"/>
    </xf>
    <xf numFmtId="0" fontId="7" fillId="35" borderId="0" xfId="21" applyFont="1" applyFill="1" applyAlignment="1">
      <alignment vertical="center"/>
    </xf>
    <xf numFmtId="176" fontId="9" fillId="35" borderId="1" xfId="25" applyNumberFormat="1" applyFont="1" applyFill="1" applyBorder="1" applyAlignment="1">
      <alignment vertical="center"/>
    </xf>
    <xf numFmtId="0" fontId="9" fillId="35" borderId="1" xfId="21" applyFont="1" applyFill="1" applyBorder="1" applyAlignment="1">
      <alignment horizontal="left" vertical="center" wrapText="1"/>
    </xf>
    <xf numFmtId="0" fontId="9" fillId="35" borderId="1" xfId="21" applyFont="1" applyFill="1" applyBorder="1" applyAlignment="1">
      <alignment vertical="center"/>
    </xf>
    <xf numFmtId="176" fontId="9" fillId="0" borderId="1" xfId="28" applyNumberFormat="1" applyFont="1" applyFill="1" applyBorder="1" applyAlignment="1">
      <alignment vertical="center"/>
    </xf>
    <xf numFmtId="0" fontId="9" fillId="0" borderId="1" xfId="22" applyFont="1" applyBorder="1" applyAlignment="1">
      <alignment horizontal="left" vertical="center" wrapText="1"/>
    </xf>
    <xf numFmtId="176" fontId="9" fillId="0" borderId="1" xfId="29" applyNumberFormat="1" applyFont="1" applyBorder="1"/>
    <xf numFmtId="176" fontId="9" fillId="0" borderId="1" xfId="27" applyNumberFormat="1" applyFont="1" applyFill="1" applyBorder="1" applyAlignment="1">
      <alignment vertical="center"/>
    </xf>
    <xf numFmtId="176" fontId="9" fillId="36" borderId="1" xfId="29" applyNumberFormat="1" applyFont="1" applyFill="1" applyBorder="1" applyAlignment="1">
      <alignment vertical="center"/>
    </xf>
    <xf numFmtId="176" fontId="9" fillId="33" borderId="1" xfId="29" applyNumberFormat="1" applyFont="1" applyFill="1" applyBorder="1" applyAlignment="1">
      <alignment vertical="center"/>
    </xf>
    <xf numFmtId="0" fontId="9" fillId="0" borderId="1" xfId="23" applyFont="1" applyBorder="1" applyAlignment="1">
      <alignment horizontal="left" vertical="center"/>
    </xf>
    <xf numFmtId="176" fontId="9" fillId="33" borderId="1" xfId="30" applyNumberFormat="1" applyFont="1" applyFill="1" applyBorder="1" applyAlignment="1">
      <alignment vertical="center"/>
    </xf>
    <xf numFmtId="0" fontId="9" fillId="0" borderId="0" xfId="21" applyFont="1" applyAlignment="1">
      <alignment vertical="center"/>
    </xf>
    <xf numFmtId="0" fontId="7" fillId="37" borderId="0" xfId="21" applyFont="1" applyFill="1" applyAlignment="1">
      <alignment vertical="center"/>
    </xf>
    <xf numFmtId="176" fontId="9" fillId="37" borderId="1" xfId="25" applyNumberFormat="1" applyFont="1" applyFill="1" applyBorder="1" applyAlignment="1">
      <alignment vertical="center"/>
    </xf>
    <xf numFmtId="0" fontId="9" fillId="37" borderId="1" xfId="21" applyFont="1" applyFill="1" applyBorder="1" applyAlignment="1">
      <alignment horizontal="centerContinuous" vertical="center"/>
    </xf>
    <xf numFmtId="0" fontId="4" fillId="0" borderId="1" xfId="21" applyFont="1" applyBorder="1" applyAlignment="1">
      <alignment horizontal="center" vertical="center" wrapText="1"/>
    </xf>
    <xf numFmtId="0" fontId="9" fillId="0" borderId="1" xfId="21" applyFont="1" applyBorder="1" applyAlignment="1">
      <alignment horizontal="center" vertical="center"/>
    </xf>
    <xf numFmtId="0" fontId="9" fillId="0" borderId="1" xfId="21" applyFont="1" applyBorder="1" applyAlignment="1">
      <alignment horizontal="center" vertical="center" wrapText="1"/>
    </xf>
    <xf numFmtId="0" fontId="5" fillId="0" borderId="1" xfId="21" applyFont="1" applyBorder="1" applyAlignment="1">
      <alignment horizontal="center" vertical="center" wrapText="1"/>
    </xf>
    <xf numFmtId="0" fontId="9" fillId="0" borderId="1" xfId="21" applyFont="1" applyBorder="1" applyAlignment="1">
      <alignment horizontal="centerContinuous" vertical="center"/>
    </xf>
    <xf numFmtId="0" fontId="9" fillId="0" borderId="0" xfId="21" applyFont="1" applyAlignment="1">
      <alignment horizontal="right" vertical="center"/>
    </xf>
    <xf numFmtId="0" fontId="16" fillId="0" borderId="0" xfId="21" applyFont="1" applyAlignment="1">
      <alignment horizontal="centerContinuous" vertical="center"/>
    </xf>
    <xf numFmtId="0" fontId="11" fillId="0" borderId="0" xfId="21" applyFont="1" applyAlignment="1">
      <alignment horizontal="centerContinuous" vertical="center"/>
    </xf>
    <xf numFmtId="178" fontId="5" fillId="0" borderId="1" xfId="58" applyNumberFormat="1" applyFont="1" applyFill="1" applyBorder="1" applyAlignment="1">
      <alignment horizontal="right" vertical="center"/>
    </xf>
    <xf numFmtId="0" fontId="82" fillId="0" borderId="0" xfId="55" applyFont="1" applyAlignment="1">
      <alignment vertical="center" wrapText="1"/>
    </xf>
    <xf numFmtId="0" fontId="35" fillId="0" borderId="0" xfId="55">
      <alignment vertical="center"/>
    </xf>
    <xf numFmtId="0" fontId="83" fillId="0" borderId="0" xfId="55" applyFont="1" applyAlignment="1">
      <alignment horizontal="left" vertical="center"/>
    </xf>
    <xf numFmtId="0" fontId="83" fillId="0" borderId="0" xfId="55" applyFont="1" applyAlignment="1">
      <alignment horizontal="center" vertical="center"/>
    </xf>
    <xf numFmtId="0" fontId="83" fillId="0" borderId="0" xfId="55" applyFont="1" applyAlignment="1">
      <alignment horizontal="right" vertical="center"/>
    </xf>
    <xf numFmtId="0" fontId="83" fillId="0" borderId="0" xfId="55" applyFont="1" applyAlignment="1">
      <alignment vertical="center" wrapText="1"/>
    </xf>
    <xf numFmtId="0" fontId="84" fillId="0" borderId="0" xfId="55" applyFont="1">
      <alignment vertical="center"/>
    </xf>
    <xf numFmtId="0" fontId="83" fillId="0" borderId="15" xfId="55" applyFont="1" applyBorder="1" applyAlignment="1">
      <alignment horizontal="center" vertical="center" wrapText="1"/>
    </xf>
    <xf numFmtId="184" fontId="83" fillId="34" borderId="15" xfId="596" applyNumberFormat="1" applyFont="1" applyFill="1" applyBorder="1" applyAlignment="1">
      <alignment horizontal="center" vertical="center" wrapText="1"/>
    </xf>
    <xf numFmtId="184" fontId="83" fillId="0" borderId="15" xfId="596" applyNumberFormat="1" applyFont="1" applyBorder="1" applyAlignment="1">
      <alignment horizontal="center" vertical="center" wrapText="1"/>
    </xf>
    <xf numFmtId="184" fontId="83" fillId="0" borderId="16" xfId="596" applyNumberFormat="1" applyFont="1" applyBorder="1" applyAlignment="1">
      <alignment horizontal="center" vertical="center" wrapText="1"/>
    </xf>
    <xf numFmtId="184" fontId="83" fillId="0" borderId="1" xfId="596" applyNumberFormat="1" applyFont="1" applyBorder="1" applyAlignment="1">
      <alignment horizontal="center" vertical="center" wrapText="1"/>
    </xf>
    <xf numFmtId="184" fontId="83" fillId="0" borderId="12" xfId="596" applyNumberFormat="1" applyFont="1" applyBorder="1" applyAlignment="1">
      <alignment horizontal="center" vertical="center" wrapText="1"/>
    </xf>
    <xf numFmtId="184" fontId="82" fillId="0" borderId="15" xfId="596" applyNumberFormat="1" applyFont="1" applyBorder="1" applyAlignment="1">
      <alignment horizontal="center" vertical="center" wrapText="1"/>
    </xf>
    <xf numFmtId="0" fontId="17" fillId="0" borderId="0" xfId="597" applyFont="1" applyAlignment="1">
      <alignment vertical="center"/>
    </xf>
    <xf numFmtId="178" fontId="17" fillId="0" borderId="23" xfId="57" applyNumberFormat="1" applyFont="1" applyBorder="1" applyAlignment="1">
      <alignment horizontal="center" vertical="center" wrapText="1"/>
    </xf>
    <xf numFmtId="178" fontId="17" fillId="0" borderId="0" xfId="57" applyNumberFormat="1" applyFont="1" applyAlignment="1">
      <alignment horizontal="center" vertical="center"/>
    </xf>
    <xf numFmtId="0" fontId="17" fillId="0" borderId="0" xfId="56" applyFont="1" applyAlignment="1">
      <alignment vertical="center" wrapText="1"/>
    </xf>
    <xf numFmtId="0" fontId="83" fillId="0" borderId="0" xfId="55" applyFont="1">
      <alignment vertical="center"/>
    </xf>
    <xf numFmtId="0" fontId="83" fillId="0" borderId="0" xfId="55" applyFont="1" applyAlignment="1">
      <alignment horizontal="center" vertical="center" wrapText="1"/>
    </xf>
    <xf numFmtId="0" fontId="82" fillId="0" borderId="0" xfId="55" applyFont="1" applyAlignment="1">
      <alignment horizontal="center" vertical="center" wrapText="1"/>
    </xf>
    <xf numFmtId="0" fontId="5" fillId="0" borderId="0" xfId="21" applyFont="1" applyBorder="1" applyAlignment="1">
      <alignment vertical="center"/>
    </xf>
    <xf numFmtId="176" fontId="9" fillId="0" borderId="0" xfId="25" applyNumberFormat="1" applyFont="1" applyBorder="1" applyAlignment="1">
      <alignment vertical="center"/>
    </xf>
    <xf numFmtId="176" fontId="5" fillId="0" borderId="0" xfId="25" applyNumberFormat="1" applyFont="1" applyFill="1" applyBorder="1" applyAlignment="1">
      <alignment vertical="center"/>
    </xf>
    <xf numFmtId="178" fontId="5" fillId="0" borderId="0" xfId="58" applyNumberFormat="1" applyFont="1" applyFill="1" applyBorder="1" applyAlignment="1">
      <alignment horizontal="right" vertical="center"/>
    </xf>
    <xf numFmtId="0" fontId="0" fillId="0" borderId="0" xfId="21" applyFont="1" applyBorder="1" applyAlignment="1">
      <alignment horizontal="left" vertical="center" wrapText="1"/>
    </xf>
    <xf numFmtId="176" fontId="0" fillId="0" borderId="0" xfId="25" applyNumberFormat="1" applyFont="1" applyFill="1" applyBorder="1" applyAlignment="1">
      <alignment vertical="center"/>
    </xf>
    <xf numFmtId="0" fontId="5" fillId="0" borderId="1" xfId="21" applyFont="1" applyBorder="1" applyAlignment="1">
      <alignment horizontal="center" vertical="center" wrapText="1"/>
    </xf>
    <xf numFmtId="0" fontId="9" fillId="0" borderId="1" xfId="21" applyFont="1" applyBorder="1" applyAlignment="1">
      <alignment horizontal="center" vertical="center" wrapText="1"/>
    </xf>
    <xf numFmtId="0" fontId="9" fillId="0" borderId="1" xfId="24" applyFont="1" applyBorder="1" applyAlignment="1">
      <alignment horizontal="center" vertical="center" wrapText="1"/>
    </xf>
    <xf numFmtId="0" fontId="9" fillId="0" borderId="1" xfId="21" applyFont="1" applyBorder="1" applyAlignment="1">
      <alignment horizontal="center" vertical="center"/>
    </xf>
    <xf numFmtId="0" fontId="9" fillId="0" borderId="1" xfId="21" applyFont="1" applyBorder="1" applyAlignment="1">
      <alignment vertical="center" wrapText="1"/>
    </xf>
    <xf numFmtId="0" fontId="11" fillId="0" borderId="0" xfId="21" applyFont="1" applyAlignment="1">
      <alignment horizontal="center" vertical="center"/>
    </xf>
    <xf numFmtId="0" fontId="9" fillId="0" borderId="15" xfId="23" applyFont="1" applyBorder="1" applyAlignment="1">
      <alignment horizontal="center" vertical="center" wrapText="1"/>
    </xf>
    <xf numFmtId="0" fontId="9" fillId="0" borderId="15" xfId="23" applyFont="1" applyBorder="1" applyAlignment="1">
      <alignment horizontal="center" vertical="center"/>
    </xf>
    <xf numFmtId="0" fontId="5" fillId="0" borderId="15" xfId="23" applyFont="1" applyBorder="1" applyAlignment="1">
      <alignment horizontal="center" vertical="center" wrapText="1"/>
    </xf>
    <xf numFmtId="0" fontId="9" fillId="0" borderId="1" xfId="24" applyFont="1" applyBorder="1" applyAlignment="1">
      <alignment vertical="center" wrapText="1"/>
    </xf>
    <xf numFmtId="0" fontId="15" fillId="0" borderId="2" xfId="21" applyFont="1" applyBorder="1" applyAlignment="1">
      <alignment horizontal="center" vertical="center" wrapText="1"/>
    </xf>
    <xf numFmtId="0" fontId="83" fillId="0" borderId="15" xfId="55" applyFont="1" applyBorder="1" applyAlignment="1">
      <alignment horizontal="center" vertical="center" wrapText="1"/>
    </xf>
    <xf numFmtId="0" fontId="83" fillId="34" borderId="15" xfId="55" applyFont="1" applyFill="1" applyBorder="1" applyAlignment="1">
      <alignment horizontal="center" vertical="center" wrapText="1"/>
    </xf>
    <xf numFmtId="0" fontId="35" fillId="34" borderId="22" xfId="55" applyFill="1" applyBorder="1">
      <alignment vertical="center"/>
    </xf>
    <xf numFmtId="0" fontId="81" fillId="0" borderId="0" xfId="55" applyFont="1" applyAlignment="1">
      <alignment horizontal="center" vertical="center"/>
    </xf>
    <xf numFmtId="0" fontId="83" fillId="0" borderId="14" xfId="55" applyFont="1" applyBorder="1" applyAlignment="1">
      <alignment horizontal="center" vertical="center"/>
    </xf>
  </cellXfs>
  <cellStyles count="598">
    <cellStyle name="20% - 輔色1" xfId="1" builtinId="30" customBuiltin="1"/>
    <cellStyle name="20% - 輔色1 10" xfId="577" xr:uid="{00000000-0005-0000-0000-000001000000}"/>
    <cellStyle name="20% - 輔色1 2" xfId="84" xr:uid="{00000000-0005-0000-0000-000002000000}"/>
    <cellStyle name="20% - 輔色1 2 2" xfId="445" xr:uid="{00000000-0005-0000-0000-000003000000}"/>
    <cellStyle name="20% - 輔色1 2 3" xfId="134" xr:uid="{00000000-0005-0000-0000-000004000000}"/>
    <cellStyle name="20% - 輔色1 3" xfId="135" xr:uid="{00000000-0005-0000-0000-000005000000}"/>
    <cellStyle name="20% - 輔色1 3 2" xfId="446" xr:uid="{00000000-0005-0000-0000-000006000000}"/>
    <cellStyle name="20% - 輔色1 4" xfId="136" xr:uid="{00000000-0005-0000-0000-000007000000}"/>
    <cellStyle name="20% - 輔色1 4 2" xfId="447" xr:uid="{00000000-0005-0000-0000-000008000000}"/>
    <cellStyle name="20% - 輔色1 5" xfId="137" xr:uid="{00000000-0005-0000-0000-000009000000}"/>
    <cellStyle name="20% - 輔色1 5 2" xfId="448" xr:uid="{00000000-0005-0000-0000-00000A000000}"/>
    <cellStyle name="20% - 輔色1 6" xfId="138" xr:uid="{00000000-0005-0000-0000-00000B000000}"/>
    <cellStyle name="20% - 輔色1 6 2" xfId="449" xr:uid="{00000000-0005-0000-0000-00000C000000}"/>
    <cellStyle name="20% - 輔色1 7" xfId="139" xr:uid="{00000000-0005-0000-0000-00000D000000}"/>
    <cellStyle name="20% - 輔色1 7 2" xfId="450" xr:uid="{00000000-0005-0000-0000-00000E000000}"/>
    <cellStyle name="20% - 輔色1 8" xfId="140" xr:uid="{00000000-0005-0000-0000-00000F000000}"/>
    <cellStyle name="20% - 輔色1 8 2" xfId="451" xr:uid="{00000000-0005-0000-0000-000010000000}"/>
    <cellStyle name="20% - 輔色1 9" xfId="141" xr:uid="{00000000-0005-0000-0000-000011000000}"/>
    <cellStyle name="20% - 輔色1 9 2" xfId="452" xr:uid="{00000000-0005-0000-0000-000012000000}"/>
    <cellStyle name="20% - 輔色2" xfId="2" builtinId="34" customBuiltin="1"/>
    <cellStyle name="20% - 輔色2 10" xfId="580" xr:uid="{00000000-0005-0000-0000-000014000000}"/>
    <cellStyle name="20% - 輔色2 2" xfId="88" xr:uid="{00000000-0005-0000-0000-000015000000}"/>
    <cellStyle name="20% - 輔色2 2 2" xfId="453" xr:uid="{00000000-0005-0000-0000-000016000000}"/>
    <cellStyle name="20% - 輔色2 2 3" xfId="142" xr:uid="{00000000-0005-0000-0000-000017000000}"/>
    <cellStyle name="20% - 輔色2 3" xfId="143" xr:uid="{00000000-0005-0000-0000-000018000000}"/>
    <cellStyle name="20% - 輔色2 3 2" xfId="454" xr:uid="{00000000-0005-0000-0000-000019000000}"/>
    <cellStyle name="20% - 輔色2 4" xfId="144" xr:uid="{00000000-0005-0000-0000-00001A000000}"/>
    <cellStyle name="20% - 輔色2 4 2" xfId="455" xr:uid="{00000000-0005-0000-0000-00001B000000}"/>
    <cellStyle name="20% - 輔色2 5" xfId="145" xr:uid="{00000000-0005-0000-0000-00001C000000}"/>
    <cellStyle name="20% - 輔色2 5 2" xfId="456" xr:uid="{00000000-0005-0000-0000-00001D000000}"/>
    <cellStyle name="20% - 輔色2 6" xfId="146" xr:uid="{00000000-0005-0000-0000-00001E000000}"/>
    <cellStyle name="20% - 輔色2 6 2" xfId="457" xr:uid="{00000000-0005-0000-0000-00001F000000}"/>
    <cellStyle name="20% - 輔色2 7" xfId="147" xr:uid="{00000000-0005-0000-0000-000020000000}"/>
    <cellStyle name="20% - 輔色2 7 2" xfId="458" xr:uid="{00000000-0005-0000-0000-000021000000}"/>
    <cellStyle name="20% - 輔色2 8" xfId="148" xr:uid="{00000000-0005-0000-0000-000022000000}"/>
    <cellStyle name="20% - 輔色2 8 2" xfId="459" xr:uid="{00000000-0005-0000-0000-000023000000}"/>
    <cellStyle name="20% - 輔色2 9" xfId="149" xr:uid="{00000000-0005-0000-0000-000024000000}"/>
    <cellStyle name="20% - 輔色2 9 2" xfId="460" xr:uid="{00000000-0005-0000-0000-000025000000}"/>
    <cellStyle name="20% - 輔色3" xfId="3" builtinId="38" customBuiltin="1"/>
    <cellStyle name="20% - 輔色3 10" xfId="583" xr:uid="{00000000-0005-0000-0000-000027000000}"/>
    <cellStyle name="20% - 輔色3 2" xfId="92" xr:uid="{00000000-0005-0000-0000-000028000000}"/>
    <cellStyle name="20% - 輔色3 2 2" xfId="461" xr:uid="{00000000-0005-0000-0000-000029000000}"/>
    <cellStyle name="20% - 輔色3 2 3" xfId="150" xr:uid="{00000000-0005-0000-0000-00002A000000}"/>
    <cellStyle name="20% - 輔色3 3" xfId="151" xr:uid="{00000000-0005-0000-0000-00002B000000}"/>
    <cellStyle name="20% - 輔色3 3 2" xfId="462" xr:uid="{00000000-0005-0000-0000-00002C000000}"/>
    <cellStyle name="20% - 輔色3 4" xfId="152" xr:uid="{00000000-0005-0000-0000-00002D000000}"/>
    <cellStyle name="20% - 輔色3 4 2" xfId="463" xr:uid="{00000000-0005-0000-0000-00002E000000}"/>
    <cellStyle name="20% - 輔色3 5" xfId="153" xr:uid="{00000000-0005-0000-0000-00002F000000}"/>
    <cellStyle name="20% - 輔色3 5 2" xfId="464" xr:uid="{00000000-0005-0000-0000-000030000000}"/>
    <cellStyle name="20% - 輔色3 6" xfId="154" xr:uid="{00000000-0005-0000-0000-000031000000}"/>
    <cellStyle name="20% - 輔色3 6 2" xfId="465" xr:uid="{00000000-0005-0000-0000-000032000000}"/>
    <cellStyle name="20% - 輔色3 7" xfId="155" xr:uid="{00000000-0005-0000-0000-000033000000}"/>
    <cellStyle name="20% - 輔色3 7 2" xfId="466" xr:uid="{00000000-0005-0000-0000-000034000000}"/>
    <cellStyle name="20% - 輔色3 8" xfId="156" xr:uid="{00000000-0005-0000-0000-000035000000}"/>
    <cellStyle name="20% - 輔色3 8 2" xfId="467" xr:uid="{00000000-0005-0000-0000-000036000000}"/>
    <cellStyle name="20% - 輔色3 9" xfId="157" xr:uid="{00000000-0005-0000-0000-000037000000}"/>
    <cellStyle name="20% - 輔色3 9 2" xfId="468" xr:uid="{00000000-0005-0000-0000-000038000000}"/>
    <cellStyle name="20% - 輔色4" xfId="4" builtinId="42" customBuiltin="1"/>
    <cellStyle name="20% - 輔色4 10" xfId="586" xr:uid="{00000000-0005-0000-0000-00003A000000}"/>
    <cellStyle name="20% - 輔色4 2" xfId="96" xr:uid="{00000000-0005-0000-0000-00003B000000}"/>
    <cellStyle name="20% - 輔色4 2 2" xfId="469" xr:uid="{00000000-0005-0000-0000-00003C000000}"/>
    <cellStyle name="20% - 輔色4 2 3" xfId="158" xr:uid="{00000000-0005-0000-0000-00003D000000}"/>
    <cellStyle name="20% - 輔色4 3" xfId="159" xr:uid="{00000000-0005-0000-0000-00003E000000}"/>
    <cellStyle name="20% - 輔色4 3 2" xfId="470" xr:uid="{00000000-0005-0000-0000-00003F000000}"/>
    <cellStyle name="20% - 輔色4 4" xfId="160" xr:uid="{00000000-0005-0000-0000-000040000000}"/>
    <cellStyle name="20% - 輔色4 4 2" xfId="471" xr:uid="{00000000-0005-0000-0000-000041000000}"/>
    <cellStyle name="20% - 輔色4 5" xfId="161" xr:uid="{00000000-0005-0000-0000-000042000000}"/>
    <cellStyle name="20% - 輔色4 5 2" xfId="472" xr:uid="{00000000-0005-0000-0000-000043000000}"/>
    <cellStyle name="20% - 輔色4 6" xfId="162" xr:uid="{00000000-0005-0000-0000-000044000000}"/>
    <cellStyle name="20% - 輔色4 6 2" xfId="473" xr:uid="{00000000-0005-0000-0000-000045000000}"/>
    <cellStyle name="20% - 輔色4 7" xfId="163" xr:uid="{00000000-0005-0000-0000-000046000000}"/>
    <cellStyle name="20% - 輔色4 7 2" xfId="474" xr:uid="{00000000-0005-0000-0000-000047000000}"/>
    <cellStyle name="20% - 輔色4 8" xfId="164" xr:uid="{00000000-0005-0000-0000-000048000000}"/>
    <cellStyle name="20% - 輔色4 8 2" xfId="475" xr:uid="{00000000-0005-0000-0000-000049000000}"/>
    <cellStyle name="20% - 輔色4 9" xfId="165" xr:uid="{00000000-0005-0000-0000-00004A000000}"/>
    <cellStyle name="20% - 輔色4 9 2" xfId="476" xr:uid="{00000000-0005-0000-0000-00004B000000}"/>
    <cellStyle name="20% - 輔色5" xfId="5" builtinId="46" customBuiltin="1"/>
    <cellStyle name="20% - 輔色5 10" xfId="589" xr:uid="{00000000-0005-0000-0000-00004D000000}"/>
    <cellStyle name="20% - 輔色5 2" xfId="100" xr:uid="{00000000-0005-0000-0000-00004E000000}"/>
    <cellStyle name="20% - 輔色5 2 2" xfId="477" xr:uid="{00000000-0005-0000-0000-00004F000000}"/>
    <cellStyle name="20% - 輔色5 2 3" xfId="166" xr:uid="{00000000-0005-0000-0000-000050000000}"/>
    <cellStyle name="20% - 輔色5 3" xfId="167" xr:uid="{00000000-0005-0000-0000-000051000000}"/>
    <cellStyle name="20% - 輔色5 3 2" xfId="478" xr:uid="{00000000-0005-0000-0000-000052000000}"/>
    <cellStyle name="20% - 輔色5 4" xfId="168" xr:uid="{00000000-0005-0000-0000-000053000000}"/>
    <cellStyle name="20% - 輔色5 4 2" xfId="479" xr:uid="{00000000-0005-0000-0000-000054000000}"/>
    <cellStyle name="20% - 輔色5 5" xfId="169" xr:uid="{00000000-0005-0000-0000-000055000000}"/>
    <cellStyle name="20% - 輔色5 5 2" xfId="480" xr:uid="{00000000-0005-0000-0000-000056000000}"/>
    <cellStyle name="20% - 輔色5 6" xfId="170" xr:uid="{00000000-0005-0000-0000-000057000000}"/>
    <cellStyle name="20% - 輔色5 6 2" xfId="481" xr:uid="{00000000-0005-0000-0000-000058000000}"/>
    <cellStyle name="20% - 輔色5 7" xfId="171" xr:uid="{00000000-0005-0000-0000-000059000000}"/>
    <cellStyle name="20% - 輔色5 7 2" xfId="482" xr:uid="{00000000-0005-0000-0000-00005A000000}"/>
    <cellStyle name="20% - 輔色5 8" xfId="172" xr:uid="{00000000-0005-0000-0000-00005B000000}"/>
    <cellStyle name="20% - 輔色5 8 2" xfId="483" xr:uid="{00000000-0005-0000-0000-00005C000000}"/>
    <cellStyle name="20% - 輔色5 9" xfId="173" xr:uid="{00000000-0005-0000-0000-00005D000000}"/>
    <cellStyle name="20% - 輔色5 9 2" xfId="484" xr:uid="{00000000-0005-0000-0000-00005E000000}"/>
    <cellStyle name="20% - 輔色6" xfId="6" builtinId="50" customBuiltin="1"/>
    <cellStyle name="20% - 輔色6 10" xfId="592" xr:uid="{00000000-0005-0000-0000-000060000000}"/>
    <cellStyle name="20% - 輔色6 2" xfId="104" xr:uid="{00000000-0005-0000-0000-000061000000}"/>
    <cellStyle name="20% - 輔色6 2 2" xfId="485" xr:uid="{00000000-0005-0000-0000-000062000000}"/>
    <cellStyle name="20% - 輔色6 2 3" xfId="174" xr:uid="{00000000-0005-0000-0000-000063000000}"/>
    <cellStyle name="20% - 輔色6 3" xfId="175" xr:uid="{00000000-0005-0000-0000-000064000000}"/>
    <cellStyle name="20% - 輔色6 3 2" xfId="486" xr:uid="{00000000-0005-0000-0000-000065000000}"/>
    <cellStyle name="20% - 輔色6 4" xfId="176" xr:uid="{00000000-0005-0000-0000-000066000000}"/>
    <cellStyle name="20% - 輔色6 4 2" xfId="487" xr:uid="{00000000-0005-0000-0000-000067000000}"/>
    <cellStyle name="20% - 輔色6 5" xfId="177" xr:uid="{00000000-0005-0000-0000-000068000000}"/>
    <cellStyle name="20% - 輔色6 5 2" xfId="488" xr:uid="{00000000-0005-0000-0000-000069000000}"/>
    <cellStyle name="20% - 輔色6 6" xfId="178" xr:uid="{00000000-0005-0000-0000-00006A000000}"/>
    <cellStyle name="20% - 輔色6 6 2" xfId="489" xr:uid="{00000000-0005-0000-0000-00006B000000}"/>
    <cellStyle name="20% - 輔色6 7" xfId="179" xr:uid="{00000000-0005-0000-0000-00006C000000}"/>
    <cellStyle name="20% - 輔色6 7 2" xfId="490" xr:uid="{00000000-0005-0000-0000-00006D000000}"/>
    <cellStyle name="20% - 輔色6 8" xfId="180" xr:uid="{00000000-0005-0000-0000-00006E000000}"/>
    <cellStyle name="20% - 輔色6 8 2" xfId="491" xr:uid="{00000000-0005-0000-0000-00006F000000}"/>
    <cellStyle name="20% - 輔色6 9" xfId="181" xr:uid="{00000000-0005-0000-0000-000070000000}"/>
    <cellStyle name="20% - 輔色6 9 2" xfId="492" xr:uid="{00000000-0005-0000-0000-000071000000}"/>
    <cellStyle name="40% - 輔色1" xfId="7" builtinId="31" customBuiltin="1"/>
    <cellStyle name="40% - 輔色1 10" xfId="578" xr:uid="{00000000-0005-0000-0000-000073000000}"/>
    <cellStyle name="40% - 輔色1 2" xfId="85" xr:uid="{00000000-0005-0000-0000-000074000000}"/>
    <cellStyle name="40% - 輔色1 2 2" xfId="493" xr:uid="{00000000-0005-0000-0000-000075000000}"/>
    <cellStyle name="40% - 輔色1 2 3" xfId="182" xr:uid="{00000000-0005-0000-0000-000076000000}"/>
    <cellStyle name="40% - 輔色1 3" xfId="183" xr:uid="{00000000-0005-0000-0000-000077000000}"/>
    <cellStyle name="40% - 輔色1 3 2" xfId="494" xr:uid="{00000000-0005-0000-0000-000078000000}"/>
    <cellStyle name="40% - 輔色1 4" xfId="184" xr:uid="{00000000-0005-0000-0000-000079000000}"/>
    <cellStyle name="40% - 輔色1 4 2" xfId="495" xr:uid="{00000000-0005-0000-0000-00007A000000}"/>
    <cellStyle name="40% - 輔色1 5" xfId="185" xr:uid="{00000000-0005-0000-0000-00007B000000}"/>
    <cellStyle name="40% - 輔色1 5 2" xfId="496" xr:uid="{00000000-0005-0000-0000-00007C000000}"/>
    <cellStyle name="40% - 輔色1 6" xfId="186" xr:uid="{00000000-0005-0000-0000-00007D000000}"/>
    <cellStyle name="40% - 輔色1 6 2" xfId="497" xr:uid="{00000000-0005-0000-0000-00007E000000}"/>
    <cellStyle name="40% - 輔色1 7" xfId="187" xr:uid="{00000000-0005-0000-0000-00007F000000}"/>
    <cellStyle name="40% - 輔色1 7 2" xfId="498" xr:uid="{00000000-0005-0000-0000-000080000000}"/>
    <cellStyle name="40% - 輔色1 8" xfId="188" xr:uid="{00000000-0005-0000-0000-000081000000}"/>
    <cellStyle name="40% - 輔色1 8 2" xfId="499" xr:uid="{00000000-0005-0000-0000-000082000000}"/>
    <cellStyle name="40% - 輔色1 9" xfId="189" xr:uid="{00000000-0005-0000-0000-000083000000}"/>
    <cellStyle name="40% - 輔色1 9 2" xfId="500" xr:uid="{00000000-0005-0000-0000-000084000000}"/>
    <cellStyle name="40% - 輔色2" xfId="8" builtinId="35" customBuiltin="1"/>
    <cellStyle name="40% - 輔色2 10" xfId="581" xr:uid="{00000000-0005-0000-0000-000086000000}"/>
    <cellStyle name="40% - 輔色2 2" xfId="89" xr:uid="{00000000-0005-0000-0000-000087000000}"/>
    <cellStyle name="40% - 輔色2 2 2" xfId="501" xr:uid="{00000000-0005-0000-0000-000088000000}"/>
    <cellStyle name="40% - 輔色2 2 3" xfId="190" xr:uid="{00000000-0005-0000-0000-000089000000}"/>
    <cellStyle name="40% - 輔色2 3" xfId="191" xr:uid="{00000000-0005-0000-0000-00008A000000}"/>
    <cellStyle name="40% - 輔色2 3 2" xfId="502" xr:uid="{00000000-0005-0000-0000-00008B000000}"/>
    <cellStyle name="40% - 輔色2 4" xfId="192" xr:uid="{00000000-0005-0000-0000-00008C000000}"/>
    <cellStyle name="40% - 輔色2 4 2" xfId="503" xr:uid="{00000000-0005-0000-0000-00008D000000}"/>
    <cellStyle name="40% - 輔色2 5" xfId="193" xr:uid="{00000000-0005-0000-0000-00008E000000}"/>
    <cellStyle name="40% - 輔色2 5 2" xfId="504" xr:uid="{00000000-0005-0000-0000-00008F000000}"/>
    <cellStyle name="40% - 輔色2 6" xfId="194" xr:uid="{00000000-0005-0000-0000-000090000000}"/>
    <cellStyle name="40% - 輔色2 6 2" xfId="505" xr:uid="{00000000-0005-0000-0000-000091000000}"/>
    <cellStyle name="40% - 輔色2 7" xfId="195" xr:uid="{00000000-0005-0000-0000-000092000000}"/>
    <cellStyle name="40% - 輔色2 7 2" xfId="506" xr:uid="{00000000-0005-0000-0000-000093000000}"/>
    <cellStyle name="40% - 輔色2 8" xfId="196" xr:uid="{00000000-0005-0000-0000-000094000000}"/>
    <cellStyle name="40% - 輔色2 8 2" xfId="507" xr:uid="{00000000-0005-0000-0000-000095000000}"/>
    <cellStyle name="40% - 輔色2 9" xfId="197" xr:uid="{00000000-0005-0000-0000-000096000000}"/>
    <cellStyle name="40% - 輔色2 9 2" xfId="508" xr:uid="{00000000-0005-0000-0000-000097000000}"/>
    <cellStyle name="40% - 輔色3" xfId="9" builtinId="39" customBuiltin="1"/>
    <cellStyle name="40% - 輔色3 10" xfId="584" xr:uid="{00000000-0005-0000-0000-000099000000}"/>
    <cellStyle name="40% - 輔色3 2" xfId="93" xr:uid="{00000000-0005-0000-0000-00009A000000}"/>
    <cellStyle name="40% - 輔色3 2 2" xfId="509" xr:uid="{00000000-0005-0000-0000-00009B000000}"/>
    <cellStyle name="40% - 輔色3 2 3" xfId="198" xr:uid="{00000000-0005-0000-0000-00009C000000}"/>
    <cellStyle name="40% - 輔色3 3" xfId="199" xr:uid="{00000000-0005-0000-0000-00009D000000}"/>
    <cellStyle name="40% - 輔色3 3 2" xfId="510" xr:uid="{00000000-0005-0000-0000-00009E000000}"/>
    <cellStyle name="40% - 輔色3 4" xfId="200" xr:uid="{00000000-0005-0000-0000-00009F000000}"/>
    <cellStyle name="40% - 輔色3 4 2" xfId="511" xr:uid="{00000000-0005-0000-0000-0000A0000000}"/>
    <cellStyle name="40% - 輔色3 5" xfId="201" xr:uid="{00000000-0005-0000-0000-0000A1000000}"/>
    <cellStyle name="40% - 輔色3 5 2" xfId="512" xr:uid="{00000000-0005-0000-0000-0000A2000000}"/>
    <cellStyle name="40% - 輔色3 6" xfId="202" xr:uid="{00000000-0005-0000-0000-0000A3000000}"/>
    <cellStyle name="40% - 輔色3 6 2" xfId="513" xr:uid="{00000000-0005-0000-0000-0000A4000000}"/>
    <cellStyle name="40% - 輔色3 7" xfId="203" xr:uid="{00000000-0005-0000-0000-0000A5000000}"/>
    <cellStyle name="40% - 輔色3 7 2" xfId="514" xr:uid="{00000000-0005-0000-0000-0000A6000000}"/>
    <cellStyle name="40% - 輔色3 8" xfId="204" xr:uid="{00000000-0005-0000-0000-0000A7000000}"/>
    <cellStyle name="40% - 輔色3 8 2" xfId="515" xr:uid="{00000000-0005-0000-0000-0000A8000000}"/>
    <cellStyle name="40% - 輔色3 9" xfId="205" xr:uid="{00000000-0005-0000-0000-0000A9000000}"/>
    <cellStyle name="40% - 輔色3 9 2" xfId="516" xr:uid="{00000000-0005-0000-0000-0000AA000000}"/>
    <cellStyle name="40% - 輔色4" xfId="10" builtinId="43" customBuiltin="1"/>
    <cellStyle name="40% - 輔色4 10" xfId="587" xr:uid="{00000000-0005-0000-0000-0000AC000000}"/>
    <cellStyle name="40% - 輔色4 2" xfId="97" xr:uid="{00000000-0005-0000-0000-0000AD000000}"/>
    <cellStyle name="40% - 輔色4 2 2" xfId="517" xr:uid="{00000000-0005-0000-0000-0000AE000000}"/>
    <cellStyle name="40% - 輔色4 2 3" xfId="206" xr:uid="{00000000-0005-0000-0000-0000AF000000}"/>
    <cellStyle name="40% - 輔色4 3" xfId="207" xr:uid="{00000000-0005-0000-0000-0000B0000000}"/>
    <cellStyle name="40% - 輔色4 3 2" xfId="518" xr:uid="{00000000-0005-0000-0000-0000B1000000}"/>
    <cellStyle name="40% - 輔色4 4" xfId="208" xr:uid="{00000000-0005-0000-0000-0000B2000000}"/>
    <cellStyle name="40% - 輔色4 4 2" xfId="519" xr:uid="{00000000-0005-0000-0000-0000B3000000}"/>
    <cellStyle name="40% - 輔色4 5" xfId="209" xr:uid="{00000000-0005-0000-0000-0000B4000000}"/>
    <cellStyle name="40% - 輔色4 5 2" xfId="520" xr:uid="{00000000-0005-0000-0000-0000B5000000}"/>
    <cellStyle name="40% - 輔色4 6" xfId="210" xr:uid="{00000000-0005-0000-0000-0000B6000000}"/>
    <cellStyle name="40% - 輔色4 6 2" xfId="521" xr:uid="{00000000-0005-0000-0000-0000B7000000}"/>
    <cellStyle name="40% - 輔色4 7" xfId="211" xr:uid="{00000000-0005-0000-0000-0000B8000000}"/>
    <cellStyle name="40% - 輔色4 7 2" xfId="522" xr:uid="{00000000-0005-0000-0000-0000B9000000}"/>
    <cellStyle name="40% - 輔色4 8" xfId="212" xr:uid="{00000000-0005-0000-0000-0000BA000000}"/>
    <cellStyle name="40% - 輔色4 8 2" xfId="523" xr:uid="{00000000-0005-0000-0000-0000BB000000}"/>
    <cellStyle name="40% - 輔色4 9" xfId="213" xr:uid="{00000000-0005-0000-0000-0000BC000000}"/>
    <cellStyle name="40% - 輔色4 9 2" xfId="524" xr:uid="{00000000-0005-0000-0000-0000BD000000}"/>
    <cellStyle name="40% - 輔色5" xfId="11" builtinId="47" customBuiltin="1"/>
    <cellStyle name="40% - 輔色5 10" xfId="590" xr:uid="{00000000-0005-0000-0000-0000BF000000}"/>
    <cellStyle name="40% - 輔色5 2" xfId="101" xr:uid="{00000000-0005-0000-0000-0000C0000000}"/>
    <cellStyle name="40% - 輔色5 2 2" xfId="525" xr:uid="{00000000-0005-0000-0000-0000C1000000}"/>
    <cellStyle name="40% - 輔色5 2 3" xfId="214" xr:uid="{00000000-0005-0000-0000-0000C2000000}"/>
    <cellStyle name="40% - 輔色5 3" xfId="215" xr:uid="{00000000-0005-0000-0000-0000C3000000}"/>
    <cellStyle name="40% - 輔色5 3 2" xfId="526" xr:uid="{00000000-0005-0000-0000-0000C4000000}"/>
    <cellStyle name="40% - 輔色5 4" xfId="216" xr:uid="{00000000-0005-0000-0000-0000C5000000}"/>
    <cellStyle name="40% - 輔色5 4 2" xfId="527" xr:uid="{00000000-0005-0000-0000-0000C6000000}"/>
    <cellStyle name="40% - 輔色5 5" xfId="217" xr:uid="{00000000-0005-0000-0000-0000C7000000}"/>
    <cellStyle name="40% - 輔色5 5 2" xfId="528" xr:uid="{00000000-0005-0000-0000-0000C8000000}"/>
    <cellStyle name="40% - 輔色5 6" xfId="218" xr:uid="{00000000-0005-0000-0000-0000C9000000}"/>
    <cellStyle name="40% - 輔色5 6 2" xfId="529" xr:uid="{00000000-0005-0000-0000-0000CA000000}"/>
    <cellStyle name="40% - 輔色5 7" xfId="219" xr:uid="{00000000-0005-0000-0000-0000CB000000}"/>
    <cellStyle name="40% - 輔色5 7 2" xfId="530" xr:uid="{00000000-0005-0000-0000-0000CC000000}"/>
    <cellStyle name="40% - 輔色5 8" xfId="220" xr:uid="{00000000-0005-0000-0000-0000CD000000}"/>
    <cellStyle name="40% - 輔色5 8 2" xfId="531" xr:uid="{00000000-0005-0000-0000-0000CE000000}"/>
    <cellStyle name="40% - 輔色5 9" xfId="221" xr:uid="{00000000-0005-0000-0000-0000CF000000}"/>
    <cellStyle name="40% - 輔色5 9 2" xfId="532" xr:uid="{00000000-0005-0000-0000-0000D0000000}"/>
    <cellStyle name="40% - 輔色6" xfId="12" builtinId="51" customBuiltin="1"/>
    <cellStyle name="40% - 輔色6 10" xfId="593" xr:uid="{00000000-0005-0000-0000-0000D2000000}"/>
    <cellStyle name="40% - 輔色6 2" xfId="105" xr:uid="{00000000-0005-0000-0000-0000D3000000}"/>
    <cellStyle name="40% - 輔色6 2 2" xfId="533" xr:uid="{00000000-0005-0000-0000-0000D4000000}"/>
    <cellStyle name="40% - 輔色6 2 3" xfId="222" xr:uid="{00000000-0005-0000-0000-0000D5000000}"/>
    <cellStyle name="40% - 輔色6 3" xfId="223" xr:uid="{00000000-0005-0000-0000-0000D6000000}"/>
    <cellStyle name="40% - 輔色6 3 2" xfId="534" xr:uid="{00000000-0005-0000-0000-0000D7000000}"/>
    <cellStyle name="40% - 輔色6 4" xfId="224" xr:uid="{00000000-0005-0000-0000-0000D8000000}"/>
    <cellStyle name="40% - 輔色6 4 2" xfId="535" xr:uid="{00000000-0005-0000-0000-0000D9000000}"/>
    <cellStyle name="40% - 輔色6 5" xfId="225" xr:uid="{00000000-0005-0000-0000-0000DA000000}"/>
    <cellStyle name="40% - 輔色6 5 2" xfId="536" xr:uid="{00000000-0005-0000-0000-0000DB000000}"/>
    <cellStyle name="40% - 輔色6 6" xfId="226" xr:uid="{00000000-0005-0000-0000-0000DC000000}"/>
    <cellStyle name="40% - 輔色6 6 2" xfId="537" xr:uid="{00000000-0005-0000-0000-0000DD000000}"/>
    <cellStyle name="40% - 輔色6 7" xfId="227" xr:uid="{00000000-0005-0000-0000-0000DE000000}"/>
    <cellStyle name="40% - 輔色6 7 2" xfId="538" xr:uid="{00000000-0005-0000-0000-0000DF000000}"/>
    <cellStyle name="40% - 輔色6 8" xfId="228" xr:uid="{00000000-0005-0000-0000-0000E0000000}"/>
    <cellStyle name="40% - 輔色6 8 2" xfId="539" xr:uid="{00000000-0005-0000-0000-0000E1000000}"/>
    <cellStyle name="40% - 輔色6 9" xfId="229" xr:uid="{00000000-0005-0000-0000-0000E2000000}"/>
    <cellStyle name="40% - 輔色6 9 2" xfId="540" xr:uid="{00000000-0005-0000-0000-0000E3000000}"/>
    <cellStyle name="60% - 輔色1" xfId="13" builtinId="32" customBuiltin="1"/>
    <cellStyle name="60% - 輔色1 2" xfId="86" xr:uid="{00000000-0005-0000-0000-0000E5000000}"/>
    <cellStyle name="60% - 輔色1 2 2" xfId="541" xr:uid="{00000000-0005-0000-0000-0000E6000000}"/>
    <cellStyle name="60% - 輔色1 2 3" xfId="230" xr:uid="{00000000-0005-0000-0000-0000E7000000}"/>
    <cellStyle name="60% - 輔色1 3" xfId="231" xr:uid="{00000000-0005-0000-0000-0000E8000000}"/>
    <cellStyle name="60% - 輔色1 3 2" xfId="542" xr:uid="{00000000-0005-0000-0000-0000E9000000}"/>
    <cellStyle name="60% - 輔色1 4" xfId="232" xr:uid="{00000000-0005-0000-0000-0000EA000000}"/>
    <cellStyle name="60% - 輔色1 4 2" xfId="543" xr:uid="{00000000-0005-0000-0000-0000EB000000}"/>
    <cellStyle name="60% - 輔色1 5" xfId="579" xr:uid="{00000000-0005-0000-0000-0000EC000000}"/>
    <cellStyle name="60% - 輔色2" xfId="14" builtinId="36" customBuiltin="1"/>
    <cellStyle name="60% - 輔色2 2" xfId="90" xr:uid="{00000000-0005-0000-0000-0000EE000000}"/>
    <cellStyle name="60% - 輔色2 2 2" xfId="544" xr:uid="{00000000-0005-0000-0000-0000EF000000}"/>
    <cellStyle name="60% - 輔色2 2 3" xfId="233" xr:uid="{00000000-0005-0000-0000-0000F0000000}"/>
    <cellStyle name="60% - 輔色2 3" xfId="234" xr:uid="{00000000-0005-0000-0000-0000F1000000}"/>
    <cellStyle name="60% - 輔色2 3 2" xfId="545" xr:uid="{00000000-0005-0000-0000-0000F2000000}"/>
    <cellStyle name="60% - 輔色2 4" xfId="235" xr:uid="{00000000-0005-0000-0000-0000F3000000}"/>
    <cellStyle name="60% - 輔色2 4 2" xfId="546" xr:uid="{00000000-0005-0000-0000-0000F4000000}"/>
    <cellStyle name="60% - 輔色2 5" xfId="582" xr:uid="{00000000-0005-0000-0000-0000F5000000}"/>
    <cellStyle name="60% - 輔色3" xfId="15" builtinId="40" customBuiltin="1"/>
    <cellStyle name="60% - 輔色3 2" xfId="94" xr:uid="{00000000-0005-0000-0000-0000F7000000}"/>
    <cellStyle name="60% - 輔色3 2 2" xfId="547" xr:uid="{00000000-0005-0000-0000-0000F8000000}"/>
    <cellStyle name="60% - 輔色3 2 3" xfId="236" xr:uid="{00000000-0005-0000-0000-0000F9000000}"/>
    <cellStyle name="60% - 輔色3 3" xfId="237" xr:uid="{00000000-0005-0000-0000-0000FA000000}"/>
    <cellStyle name="60% - 輔色3 3 2" xfId="548" xr:uid="{00000000-0005-0000-0000-0000FB000000}"/>
    <cellStyle name="60% - 輔色3 4" xfId="238" xr:uid="{00000000-0005-0000-0000-0000FC000000}"/>
    <cellStyle name="60% - 輔色3 4 2" xfId="549" xr:uid="{00000000-0005-0000-0000-0000FD000000}"/>
    <cellStyle name="60% - 輔色3 5" xfId="585" xr:uid="{00000000-0005-0000-0000-0000FE000000}"/>
    <cellStyle name="60% - 輔色4" xfId="16" builtinId="44" customBuiltin="1"/>
    <cellStyle name="60% - 輔色4 2" xfId="98" xr:uid="{00000000-0005-0000-0000-000000010000}"/>
    <cellStyle name="60% - 輔色4 2 2" xfId="550" xr:uid="{00000000-0005-0000-0000-000001010000}"/>
    <cellStyle name="60% - 輔色4 2 3" xfId="239" xr:uid="{00000000-0005-0000-0000-000002010000}"/>
    <cellStyle name="60% - 輔色4 3" xfId="240" xr:uid="{00000000-0005-0000-0000-000003010000}"/>
    <cellStyle name="60% - 輔色4 3 2" xfId="551" xr:uid="{00000000-0005-0000-0000-000004010000}"/>
    <cellStyle name="60% - 輔色4 4" xfId="241" xr:uid="{00000000-0005-0000-0000-000005010000}"/>
    <cellStyle name="60% - 輔色4 4 2" xfId="552" xr:uid="{00000000-0005-0000-0000-000006010000}"/>
    <cellStyle name="60% - 輔色4 5" xfId="588" xr:uid="{00000000-0005-0000-0000-000007010000}"/>
    <cellStyle name="60% - 輔色5" xfId="17" builtinId="48" customBuiltin="1"/>
    <cellStyle name="60% - 輔色5 2" xfId="102" xr:uid="{00000000-0005-0000-0000-000009010000}"/>
    <cellStyle name="60% - 輔色5 2 2" xfId="553" xr:uid="{00000000-0005-0000-0000-00000A010000}"/>
    <cellStyle name="60% - 輔色5 2 3" xfId="242" xr:uid="{00000000-0005-0000-0000-00000B010000}"/>
    <cellStyle name="60% - 輔色5 3" xfId="243" xr:uid="{00000000-0005-0000-0000-00000C010000}"/>
    <cellStyle name="60% - 輔色5 3 2" xfId="554" xr:uid="{00000000-0005-0000-0000-00000D010000}"/>
    <cellStyle name="60% - 輔色5 4" xfId="244" xr:uid="{00000000-0005-0000-0000-00000E010000}"/>
    <cellStyle name="60% - 輔色5 4 2" xfId="555" xr:uid="{00000000-0005-0000-0000-00000F010000}"/>
    <cellStyle name="60% - 輔色5 5" xfId="591" xr:uid="{00000000-0005-0000-0000-000010010000}"/>
    <cellStyle name="60% - 輔色6" xfId="18" builtinId="52" customBuiltin="1"/>
    <cellStyle name="60% - 輔色6 2" xfId="106" xr:uid="{00000000-0005-0000-0000-000012010000}"/>
    <cellStyle name="60% - 輔色6 2 2" xfId="556" xr:uid="{00000000-0005-0000-0000-000013010000}"/>
    <cellStyle name="60% - 輔色6 2 3" xfId="245" xr:uid="{00000000-0005-0000-0000-000014010000}"/>
    <cellStyle name="60% - 輔色6 3" xfId="246" xr:uid="{00000000-0005-0000-0000-000015010000}"/>
    <cellStyle name="60% - 輔色6 3 2" xfId="557" xr:uid="{00000000-0005-0000-0000-000016010000}"/>
    <cellStyle name="60% - 輔色6 4" xfId="247" xr:uid="{00000000-0005-0000-0000-000017010000}"/>
    <cellStyle name="60% - 輔色6 4 2" xfId="558" xr:uid="{00000000-0005-0000-0000-000018010000}"/>
    <cellStyle name="60% - 輔色6 5" xfId="594" xr:uid="{00000000-0005-0000-0000-000019010000}"/>
    <cellStyle name="Excel_BuiltIn_Comma" xfId="248" xr:uid="{00000000-0005-0000-0000-00001A010000}"/>
    <cellStyle name="Excel_BuiltIn_Comma 3" xfId="596" xr:uid="{00000000-0005-0000-0000-00001B010000}"/>
    <cellStyle name="Heading" xfId="249" xr:uid="{00000000-0005-0000-0000-00001C010000}"/>
    <cellStyle name="Heading 2" xfId="559" xr:uid="{00000000-0005-0000-0000-00001D010000}"/>
    <cellStyle name="Heading1" xfId="250" xr:uid="{00000000-0005-0000-0000-00001E010000}"/>
    <cellStyle name="Heading1 2" xfId="560" xr:uid="{00000000-0005-0000-0000-00001F010000}"/>
    <cellStyle name="Heading1 3" xfId="564" xr:uid="{00000000-0005-0000-0000-000020010000}"/>
    <cellStyle name="Result" xfId="251" xr:uid="{00000000-0005-0000-0000-000021010000}"/>
    <cellStyle name="Result 2" xfId="561" xr:uid="{00000000-0005-0000-0000-000022010000}"/>
    <cellStyle name="Result2" xfId="252" xr:uid="{00000000-0005-0000-0000-000023010000}"/>
    <cellStyle name="Result2 2" xfId="562" xr:uid="{00000000-0005-0000-0000-000024010000}"/>
    <cellStyle name="一般" xfId="0" builtinId="0"/>
    <cellStyle name="一般 10" xfId="54" xr:uid="{00000000-0005-0000-0000-000026010000}"/>
    <cellStyle name="一般 11" xfId="566" xr:uid="{00000000-0005-0000-0000-000027010000}"/>
    <cellStyle name="一般 12" xfId="112" xr:uid="{00000000-0005-0000-0000-000028010000}"/>
    <cellStyle name="一般 2" xfId="19" xr:uid="{00000000-0005-0000-0000-000029010000}"/>
    <cellStyle name="一般 2 2" xfId="20" xr:uid="{00000000-0005-0000-0000-00002A010000}"/>
    <cellStyle name="一般 2 2 2" xfId="254" xr:uid="{00000000-0005-0000-0000-00002B010000}"/>
    <cellStyle name="一般 2 2 2 2" xfId="361" xr:uid="{00000000-0005-0000-0000-00002C010000}"/>
    <cellStyle name="一般 2 2 3" xfId="360" xr:uid="{00000000-0005-0000-0000-00002D010000}"/>
    <cellStyle name="一般 2 3" xfId="255" xr:uid="{00000000-0005-0000-0000-00002E010000}"/>
    <cellStyle name="一般 2 3 2" xfId="362" xr:uid="{00000000-0005-0000-0000-00002F010000}"/>
    <cellStyle name="一般 2 4" xfId="256" xr:uid="{00000000-0005-0000-0000-000030010000}"/>
    <cellStyle name="一般 2 4 2" xfId="363" xr:uid="{00000000-0005-0000-0000-000031010000}"/>
    <cellStyle name="一般 2 5" xfId="359" xr:uid="{00000000-0005-0000-0000-000032010000}"/>
    <cellStyle name="一般 2 6" xfId="56" xr:uid="{00000000-0005-0000-0000-000033010000}"/>
    <cellStyle name="一般 2 7" xfId="253" xr:uid="{00000000-0005-0000-0000-000034010000}"/>
    <cellStyle name="一般 3" xfId="55" xr:uid="{00000000-0005-0000-0000-000035010000}"/>
    <cellStyle name="一般 3 2" xfId="258" xr:uid="{00000000-0005-0000-0000-000036010000}"/>
    <cellStyle name="一般 3 2 2" xfId="365" xr:uid="{00000000-0005-0000-0000-000037010000}"/>
    <cellStyle name="一般 3 3" xfId="364" xr:uid="{00000000-0005-0000-0000-000038010000}"/>
    <cellStyle name="一般 3 4" xfId="257" xr:uid="{00000000-0005-0000-0000-000039010000}"/>
    <cellStyle name="一般 4" xfId="64" xr:uid="{00000000-0005-0000-0000-00003A010000}"/>
    <cellStyle name="一般 4 2" xfId="366" xr:uid="{00000000-0005-0000-0000-00003B010000}"/>
    <cellStyle name="一般 4 3" xfId="259" xr:uid="{00000000-0005-0000-0000-00003C010000}"/>
    <cellStyle name="一般 5" xfId="65" xr:uid="{00000000-0005-0000-0000-00003D010000}"/>
    <cellStyle name="一般 5 2" xfId="367" xr:uid="{00000000-0005-0000-0000-00003E010000}"/>
    <cellStyle name="一般 5 3" xfId="260" xr:uid="{00000000-0005-0000-0000-00003F010000}"/>
    <cellStyle name="一般 6" xfId="261" xr:uid="{00000000-0005-0000-0000-000040010000}"/>
    <cellStyle name="一般 6 2" xfId="368" xr:uid="{00000000-0005-0000-0000-000041010000}"/>
    <cellStyle name="一般 7" xfId="262" xr:uid="{00000000-0005-0000-0000-000042010000}"/>
    <cellStyle name="一般 7 2" xfId="369" xr:uid="{00000000-0005-0000-0000-000043010000}"/>
    <cellStyle name="一般 8" xfId="263" xr:uid="{00000000-0005-0000-0000-000044010000}"/>
    <cellStyle name="一般 8 2" xfId="370" xr:uid="{00000000-0005-0000-0000-000045010000}"/>
    <cellStyle name="一般 9" xfId="264" xr:uid="{00000000-0005-0000-0000-000046010000}"/>
    <cellStyle name="一般 9 2" xfId="371" xr:uid="{00000000-0005-0000-0000-000047010000}"/>
    <cellStyle name="一般_95考核表-1" xfId="21" xr:uid="{00000000-0005-0000-0000-000048010000}"/>
    <cellStyle name="一般_95考核表-1 2" xfId="22" xr:uid="{00000000-0005-0000-0000-000049010000}"/>
    <cellStyle name="一般_95考核表-1 3" xfId="23" xr:uid="{00000000-0005-0000-0000-00004A010000}"/>
    <cellStyle name="一般_95考核表-1 4" xfId="597" xr:uid="{00000000-0005-0000-0000-00004B010000}"/>
    <cellStyle name="一般_Book1" xfId="24" xr:uid="{00000000-0005-0000-0000-00004C010000}"/>
    <cellStyle name="千分位 10" xfId="58" xr:uid="{00000000-0005-0000-0000-00004D010000}"/>
    <cellStyle name="千分位 10 2" xfId="565" xr:uid="{00000000-0005-0000-0000-00004E010000}"/>
    <cellStyle name="千分位 11" xfId="114" xr:uid="{00000000-0005-0000-0000-00004F010000}"/>
    <cellStyle name="千分位 2" xfId="25" xr:uid="{00000000-0005-0000-0000-000050010000}"/>
    <cellStyle name="千分位 2 10" xfId="107" xr:uid="{00000000-0005-0000-0000-000051010000}"/>
    <cellStyle name="千分位 2 2" xfId="59" xr:uid="{00000000-0005-0000-0000-000052010000}"/>
    <cellStyle name="千分位 2 2 2" xfId="267" xr:uid="{00000000-0005-0000-0000-000053010000}"/>
    <cellStyle name="千分位 2 2 2 2" xfId="26" xr:uid="{00000000-0005-0000-0000-000054010000}"/>
    <cellStyle name="千分位 2 2 3" xfId="268" xr:uid="{00000000-0005-0000-0000-000055010000}"/>
    <cellStyle name="千分位 2 2 3 2" xfId="385" xr:uid="{00000000-0005-0000-0000-000056010000}"/>
    <cellStyle name="千分位 2 2 4" xfId="384" xr:uid="{00000000-0005-0000-0000-000057010000}"/>
    <cellStyle name="千分位 2 2 5" xfId="266" xr:uid="{00000000-0005-0000-0000-000058010000}"/>
    <cellStyle name="千分位 2 3" xfId="269" xr:uid="{00000000-0005-0000-0000-000059010000}"/>
    <cellStyle name="千分位 2 3 2" xfId="270" xr:uid="{00000000-0005-0000-0000-00005A010000}"/>
    <cellStyle name="千分位 2 3 2 2" xfId="387" xr:uid="{00000000-0005-0000-0000-00005B010000}"/>
    <cellStyle name="千分位 2 3 3" xfId="271" xr:uid="{00000000-0005-0000-0000-00005C010000}"/>
    <cellStyle name="千分位 2 3 3 2" xfId="388" xr:uid="{00000000-0005-0000-0000-00005D010000}"/>
    <cellStyle name="千分位 2 3 4" xfId="386" xr:uid="{00000000-0005-0000-0000-00005E010000}"/>
    <cellStyle name="千分位 2 4" xfId="272" xr:uid="{00000000-0005-0000-0000-00005F010000}"/>
    <cellStyle name="千分位 2 4 2" xfId="273" xr:uid="{00000000-0005-0000-0000-000060010000}"/>
    <cellStyle name="千分位 2 4 2 2" xfId="390" xr:uid="{00000000-0005-0000-0000-000061010000}"/>
    <cellStyle name="千分位 2 4 3" xfId="389" xr:uid="{00000000-0005-0000-0000-000062010000}"/>
    <cellStyle name="千分位 2 5" xfId="274" xr:uid="{00000000-0005-0000-0000-000063010000}"/>
    <cellStyle name="千分位 2 5 2" xfId="391" xr:uid="{00000000-0005-0000-0000-000064010000}"/>
    <cellStyle name="千分位 2 6" xfId="383" xr:uid="{00000000-0005-0000-0000-000065010000}"/>
    <cellStyle name="千分位 2 7" xfId="57" xr:uid="{00000000-0005-0000-0000-000066010000}"/>
    <cellStyle name="千分位 2 7 2" xfId="63" xr:uid="{00000000-0005-0000-0000-000067010000}"/>
    <cellStyle name="千分位 2 7 2 2" xfId="567" xr:uid="{00000000-0005-0000-0000-000068010000}"/>
    <cellStyle name="千分位 2 7 3" xfId="572" xr:uid="{00000000-0005-0000-0000-000069010000}"/>
    <cellStyle name="千分位 2 7 4" xfId="111" xr:uid="{00000000-0005-0000-0000-00006A010000}"/>
    <cellStyle name="千分位 2 7 5" xfId="595" xr:uid="{00000000-0005-0000-0000-00006B010000}"/>
    <cellStyle name="千分位 2 8" xfId="265" xr:uid="{00000000-0005-0000-0000-00006C010000}"/>
    <cellStyle name="千分位 2 9" xfId="568" xr:uid="{00000000-0005-0000-0000-00006D010000}"/>
    <cellStyle name="千分位 3" xfId="113" xr:uid="{00000000-0005-0000-0000-00006E010000}"/>
    <cellStyle name="千分位 3 2" xfId="276" xr:uid="{00000000-0005-0000-0000-00006F010000}"/>
    <cellStyle name="千分位 3 2 2" xfId="393" xr:uid="{00000000-0005-0000-0000-000070010000}"/>
    <cellStyle name="千分位 3 3" xfId="277" xr:uid="{00000000-0005-0000-0000-000071010000}"/>
    <cellStyle name="千分位 3 3 2" xfId="394" xr:uid="{00000000-0005-0000-0000-000072010000}"/>
    <cellStyle name="千分位 3 4" xfId="278" xr:uid="{00000000-0005-0000-0000-000073010000}"/>
    <cellStyle name="千分位 3 4 2" xfId="395" xr:uid="{00000000-0005-0000-0000-000074010000}"/>
    <cellStyle name="千分位 3 5" xfId="392" xr:uid="{00000000-0005-0000-0000-000075010000}"/>
    <cellStyle name="千分位 3 6" xfId="275" xr:uid="{00000000-0005-0000-0000-000076010000}"/>
    <cellStyle name="千分位 3 7" xfId="570" xr:uid="{00000000-0005-0000-0000-000077010000}"/>
    <cellStyle name="千分位 4" xfId="27" xr:uid="{00000000-0005-0000-0000-000078010000}"/>
    <cellStyle name="千分位 4 2" xfId="60" xr:uid="{00000000-0005-0000-0000-000079010000}"/>
    <cellStyle name="千分位 4 2 2" xfId="396" xr:uid="{00000000-0005-0000-0000-00007A010000}"/>
    <cellStyle name="千分位 4 3" xfId="279" xr:uid="{00000000-0005-0000-0000-00007B010000}"/>
    <cellStyle name="千分位 4 4" xfId="569" xr:uid="{00000000-0005-0000-0000-00007C010000}"/>
    <cellStyle name="千分位 4 5" xfId="108" xr:uid="{00000000-0005-0000-0000-00007D010000}"/>
    <cellStyle name="千分位 5" xfId="28" xr:uid="{00000000-0005-0000-0000-00007E010000}"/>
    <cellStyle name="千分位 5 2" xfId="61" xr:uid="{00000000-0005-0000-0000-00007F010000}"/>
    <cellStyle name="千分位 5 2 2" xfId="398" xr:uid="{00000000-0005-0000-0000-000080010000}"/>
    <cellStyle name="千分位 5 2 3" xfId="281" xr:uid="{00000000-0005-0000-0000-000081010000}"/>
    <cellStyle name="千分位 5 3" xfId="282" xr:uid="{00000000-0005-0000-0000-000082010000}"/>
    <cellStyle name="千分位 5 3 2" xfId="399" xr:uid="{00000000-0005-0000-0000-000083010000}"/>
    <cellStyle name="千分位 5 4" xfId="397" xr:uid="{00000000-0005-0000-0000-000084010000}"/>
    <cellStyle name="千分位 5 5" xfId="280" xr:uid="{00000000-0005-0000-0000-000085010000}"/>
    <cellStyle name="千分位 5 6" xfId="571" xr:uid="{00000000-0005-0000-0000-000086010000}"/>
    <cellStyle name="千分位 5 7" xfId="109" xr:uid="{00000000-0005-0000-0000-000087010000}"/>
    <cellStyle name="千分位 6" xfId="29" xr:uid="{00000000-0005-0000-0000-000088010000}"/>
    <cellStyle name="千分位 6 2" xfId="400" xr:uid="{00000000-0005-0000-0000-000089010000}"/>
    <cellStyle name="千分位 6 3" xfId="283" xr:uid="{00000000-0005-0000-0000-00008A010000}"/>
    <cellStyle name="千分位 7" xfId="30" xr:uid="{00000000-0005-0000-0000-00008B010000}"/>
    <cellStyle name="千分位 7 2" xfId="62" xr:uid="{00000000-0005-0000-0000-00008C010000}"/>
    <cellStyle name="千分位 7 3" xfId="110" xr:uid="{00000000-0005-0000-0000-00008D010000}"/>
    <cellStyle name="千分位 8" xfId="339" xr:uid="{00000000-0005-0000-0000-00008E010000}"/>
    <cellStyle name="千分位 9" xfId="563" xr:uid="{00000000-0005-0000-0000-00008F010000}"/>
    <cellStyle name="中等" xfId="31" builtinId="28" customBuiltin="1"/>
    <cellStyle name="中等 2" xfId="73" xr:uid="{00000000-0005-0000-0000-000091010000}"/>
    <cellStyle name="中等 2 2" xfId="372" xr:uid="{00000000-0005-0000-0000-000092010000}"/>
    <cellStyle name="中等 2 3" xfId="284" xr:uid="{00000000-0005-0000-0000-000093010000}"/>
    <cellStyle name="中等 3" xfId="285" xr:uid="{00000000-0005-0000-0000-000094010000}"/>
    <cellStyle name="中等 3 2" xfId="373" xr:uid="{00000000-0005-0000-0000-000095010000}"/>
    <cellStyle name="中等 4" xfId="286" xr:uid="{00000000-0005-0000-0000-000096010000}"/>
    <cellStyle name="中等 4 2" xfId="374" xr:uid="{00000000-0005-0000-0000-000097010000}"/>
    <cellStyle name="中等 5" xfId="575" xr:uid="{00000000-0005-0000-0000-000098010000}"/>
    <cellStyle name="合計" xfId="32" builtinId="25" customBuiltin="1"/>
    <cellStyle name="合計 2" xfId="82" xr:uid="{00000000-0005-0000-0000-00009A010000}"/>
    <cellStyle name="合計 2 2" xfId="401" xr:uid="{00000000-0005-0000-0000-00009B010000}"/>
    <cellStyle name="合計 2 3" xfId="287" xr:uid="{00000000-0005-0000-0000-00009C010000}"/>
    <cellStyle name="合計 3" xfId="288" xr:uid="{00000000-0005-0000-0000-00009D010000}"/>
    <cellStyle name="合計 3 2" xfId="402" xr:uid="{00000000-0005-0000-0000-00009E010000}"/>
    <cellStyle name="合計 4" xfId="352" xr:uid="{00000000-0005-0000-0000-00009F010000}"/>
    <cellStyle name="合計 5" xfId="127" xr:uid="{00000000-0005-0000-0000-0000A0010000}"/>
    <cellStyle name="好" xfId="33" builtinId="26" customBuiltin="1"/>
    <cellStyle name="好 2" xfId="71" xr:uid="{00000000-0005-0000-0000-0000A2010000}"/>
    <cellStyle name="好 2 2" xfId="405" xr:uid="{00000000-0005-0000-0000-0000A3010000}"/>
    <cellStyle name="好 2 3" xfId="289" xr:uid="{00000000-0005-0000-0000-0000A4010000}"/>
    <cellStyle name="好 3" xfId="290" xr:uid="{00000000-0005-0000-0000-0000A5010000}"/>
    <cellStyle name="好 3 2" xfId="406" xr:uid="{00000000-0005-0000-0000-0000A6010000}"/>
    <cellStyle name="好 4" xfId="343" xr:uid="{00000000-0005-0000-0000-0000A7010000}"/>
    <cellStyle name="好 5" xfId="118" xr:uid="{00000000-0005-0000-0000-0000A8010000}"/>
    <cellStyle name="百分比 2" xfId="291" xr:uid="{00000000-0005-0000-0000-0000A9010000}"/>
    <cellStyle name="百分比 2 2" xfId="420" xr:uid="{00000000-0005-0000-0000-0000AA010000}"/>
    <cellStyle name="百分比 3" xfId="573" xr:uid="{00000000-0005-0000-0000-0000AB010000}"/>
    <cellStyle name="計算方式" xfId="34" builtinId="22" customBuiltin="1"/>
    <cellStyle name="計算方式 2" xfId="76" xr:uid="{00000000-0005-0000-0000-0000AD010000}"/>
    <cellStyle name="計算方式 2 2" xfId="421" xr:uid="{00000000-0005-0000-0000-0000AE010000}"/>
    <cellStyle name="計算方式 2 3" xfId="292" xr:uid="{00000000-0005-0000-0000-0000AF010000}"/>
    <cellStyle name="計算方式 3" xfId="293" xr:uid="{00000000-0005-0000-0000-0000B0010000}"/>
    <cellStyle name="計算方式 3 2" xfId="422" xr:uid="{00000000-0005-0000-0000-0000B1010000}"/>
    <cellStyle name="計算方式 4" xfId="347" xr:uid="{00000000-0005-0000-0000-0000B2010000}"/>
    <cellStyle name="計算方式 5" xfId="122" xr:uid="{00000000-0005-0000-0000-0000B3010000}"/>
    <cellStyle name="連結的儲存格" xfId="35" builtinId="24" customBuiltin="1"/>
    <cellStyle name="連結的儲存格 2" xfId="77" xr:uid="{00000000-0005-0000-0000-0000B5010000}"/>
    <cellStyle name="連結的儲存格 2 2" xfId="443" xr:uid="{00000000-0005-0000-0000-0000B6010000}"/>
    <cellStyle name="連結的儲存格 2 3" xfId="294" xr:uid="{00000000-0005-0000-0000-0000B7010000}"/>
    <cellStyle name="連結的儲存格 3" xfId="295" xr:uid="{00000000-0005-0000-0000-0000B8010000}"/>
    <cellStyle name="連結的儲存格 3 2" xfId="444" xr:uid="{00000000-0005-0000-0000-0000B9010000}"/>
    <cellStyle name="連結的儲存格 4" xfId="348" xr:uid="{00000000-0005-0000-0000-0000BA010000}"/>
    <cellStyle name="連結的儲存格 5" xfId="123" xr:uid="{00000000-0005-0000-0000-0000BB010000}"/>
    <cellStyle name="備註" xfId="36" builtinId="10" customBuiltin="1"/>
    <cellStyle name="備註 10" xfId="576" xr:uid="{00000000-0005-0000-0000-0000BD010000}"/>
    <cellStyle name="備註 2" xfId="80" xr:uid="{00000000-0005-0000-0000-0000BE010000}"/>
    <cellStyle name="備註 2 2" xfId="375" xr:uid="{00000000-0005-0000-0000-0000BF010000}"/>
    <cellStyle name="備註 2 3" xfId="296" xr:uid="{00000000-0005-0000-0000-0000C0010000}"/>
    <cellStyle name="備註 3" xfId="297" xr:uid="{00000000-0005-0000-0000-0000C1010000}"/>
    <cellStyle name="備註 3 2" xfId="376" xr:uid="{00000000-0005-0000-0000-0000C2010000}"/>
    <cellStyle name="備註 4" xfId="298" xr:uid="{00000000-0005-0000-0000-0000C3010000}"/>
    <cellStyle name="備註 4 2" xfId="377" xr:uid="{00000000-0005-0000-0000-0000C4010000}"/>
    <cellStyle name="備註 5" xfId="299" xr:uid="{00000000-0005-0000-0000-0000C5010000}"/>
    <cellStyle name="備註 5 2" xfId="378" xr:uid="{00000000-0005-0000-0000-0000C6010000}"/>
    <cellStyle name="備註 6" xfId="300" xr:uid="{00000000-0005-0000-0000-0000C7010000}"/>
    <cellStyle name="備註 6 2" xfId="379" xr:uid="{00000000-0005-0000-0000-0000C8010000}"/>
    <cellStyle name="備註 7" xfId="301" xr:uid="{00000000-0005-0000-0000-0000C9010000}"/>
    <cellStyle name="備註 7 2" xfId="380" xr:uid="{00000000-0005-0000-0000-0000CA010000}"/>
    <cellStyle name="備註 8" xfId="302" xr:uid="{00000000-0005-0000-0000-0000CB010000}"/>
    <cellStyle name="備註 8 2" xfId="381" xr:uid="{00000000-0005-0000-0000-0000CC010000}"/>
    <cellStyle name="備註 9" xfId="303" xr:uid="{00000000-0005-0000-0000-0000CD010000}"/>
    <cellStyle name="備註 9 2" xfId="382" xr:uid="{00000000-0005-0000-0000-0000CE010000}"/>
    <cellStyle name="說明文字" xfId="37" builtinId="53" customBuiltin="1"/>
    <cellStyle name="說明文字 2" xfId="81" xr:uid="{00000000-0005-0000-0000-0000D0010000}"/>
    <cellStyle name="說明文字 2 2" xfId="423" xr:uid="{00000000-0005-0000-0000-0000D1010000}"/>
    <cellStyle name="說明文字 2 3" xfId="304" xr:uid="{00000000-0005-0000-0000-0000D2010000}"/>
    <cellStyle name="說明文字 3" xfId="305" xr:uid="{00000000-0005-0000-0000-0000D3010000}"/>
    <cellStyle name="說明文字 3 2" xfId="424" xr:uid="{00000000-0005-0000-0000-0000D4010000}"/>
    <cellStyle name="說明文字 4" xfId="351" xr:uid="{00000000-0005-0000-0000-0000D5010000}"/>
    <cellStyle name="說明文字 5" xfId="126" xr:uid="{00000000-0005-0000-0000-0000D6010000}"/>
    <cellStyle name="輔色1" xfId="38" builtinId="29" customBuiltin="1"/>
    <cellStyle name="輔色1 2" xfId="83" xr:uid="{00000000-0005-0000-0000-0000D8010000}"/>
    <cellStyle name="輔色1 2 2" xfId="427" xr:uid="{00000000-0005-0000-0000-0000D9010000}"/>
    <cellStyle name="輔色1 2 3" xfId="306" xr:uid="{00000000-0005-0000-0000-0000DA010000}"/>
    <cellStyle name="輔色1 3" xfId="307" xr:uid="{00000000-0005-0000-0000-0000DB010000}"/>
    <cellStyle name="輔色1 3 2" xfId="428" xr:uid="{00000000-0005-0000-0000-0000DC010000}"/>
    <cellStyle name="輔色1 4" xfId="353" xr:uid="{00000000-0005-0000-0000-0000DD010000}"/>
    <cellStyle name="輔色1 5" xfId="128" xr:uid="{00000000-0005-0000-0000-0000DE010000}"/>
    <cellStyle name="輔色2" xfId="39" builtinId="33" customBuiltin="1"/>
    <cellStyle name="輔色2 2" xfId="87" xr:uid="{00000000-0005-0000-0000-0000E0010000}"/>
    <cellStyle name="輔色2 2 2" xfId="429" xr:uid="{00000000-0005-0000-0000-0000E1010000}"/>
    <cellStyle name="輔色2 2 3" xfId="308" xr:uid="{00000000-0005-0000-0000-0000E2010000}"/>
    <cellStyle name="輔色2 3" xfId="309" xr:uid="{00000000-0005-0000-0000-0000E3010000}"/>
    <cellStyle name="輔色2 3 2" xfId="430" xr:uid="{00000000-0005-0000-0000-0000E4010000}"/>
    <cellStyle name="輔色2 4" xfId="354" xr:uid="{00000000-0005-0000-0000-0000E5010000}"/>
    <cellStyle name="輔色2 5" xfId="129" xr:uid="{00000000-0005-0000-0000-0000E6010000}"/>
    <cellStyle name="輔色3" xfId="40" builtinId="37" customBuiltin="1"/>
    <cellStyle name="輔色3 2" xfId="91" xr:uid="{00000000-0005-0000-0000-0000E8010000}"/>
    <cellStyle name="輔色3 2 2" xfId="431" xr:uid="{00000000-0005-0000-0000-0000E9010000}"/>
    <cellStyle name="輔色3 2 3" xfId="310" xr:uid="{00000000-0005-0000-0000-0000EA010000}"/>
    <cellStyle name="輔色3 3" xfId="311" xr:uid="{00000000-0005-0000-0000-0000EB010000}"/>
    <cellStyle name="輔色3 3 2" xfId="432" xr:uid="{00000000-0005-0000-0000-0000EC010000}"/>
    <cellStyle name="輔色3 4" xfId="355" xr:uid="{00000000-0005-0000-0000-0000ED010000}"/>
    <cellStyle name="輔色3 5" xfId="130" xr:uid="{00000000-0005-0000-0000-0000EE010000}"/>
    <cellStyle name="輔色4" xfId="41" builtinId="41" customBuiltin="1"/>
    <cellStyle name="輔色4 2" xfId="95" xr:uid="{00000000-0005-0000-0000-0000F0010000}"/>
    <cellStyle name="輔色4 2 2" xfId="433" xr:uid="{00000000-0005-0000-0000-0000F1010000}"/>
    <cellStyle name="輔色4 2 3" xfId="312" xr:uid="{00000000-0005-0000-0000-0000F2010000}"/>
    <cellStyle name="輔色4 3" xfId="313" xr:uid="{00000000-0005-0000-0000-0000F3010000}"/>
    <cellStyle name="輔色4 3 2" xfId="434" xr:uid="{00000000-0005-0000-0000-0000F4010000}"/>
    <cellStyle name="輔色4 4" xfId="356" xr:uid="{00000000-0005-0000-0000-0000F5010000}"/>
    <cellStyle name="輔色4 5" xfId="131" xr:uid="{00000000-0005-0000-0000-0000F6010000}"/>
    <cellStyle name="輔色5" xfId="42" builtinId="45" customBuiltin="1"/>
    <cellStyle name="輔色5 2" xfId="99" xr:uid="{00000000-0005-0000-0000-0000F8010000}"/>
    <cellStyle name="輔色5 2 2" xfId="435" xr:uid="{00000000-0005-0000-0000-0000F9010000}"/>
    <cellStyle name="輔色5 2 3" xfId="314" xr:uid="{00000000-0005-0000-0000-0000FA010000}"/>
    <cellStyle name="輔色5 3" xfId="315" xr:uid="{00000000-0005-0000-0000-0000FB010000}"/>
    <cellStyle name="輔色5 3 2" xfId="436" xr:uid="{00000000-0005-0000-0000-0000FC010000}"/>
    <cellStyle name="輔色5 4" xfId="357" xr:uid="{00000000-0005-0000-0000-0000FD010000}"/>
    <cellStyle name="輔色5 5" xfId="132" xr:uid="{00000000-0005-0000-0000-0000FE010000}"/>
    <cellStyle name="輔色6" xfId="43" builtinId="49" customBuiltin="1"/>
    <cellStyle name="輔色6 2" xfId="103" xr:uid="{00000000-0005-0000-0000-000000020000}"/>
    <cellStyle name="輔色6 2 2" xfId="437" xr:uid="{00000000-0005-0000-0000-000001020000}"/>
    <cellStyle name="輔色6 2 3" xfId="316" xr:uid="{00000000-0005-0000-0000-000002020000}"/>
    <cellStyle name="輔色6 3" xfId="317" xr:uid="{00000000-0005-0000-0000-000003020000}"/>
    <cellStyle name="輔色6 3 2" xfId="438" xr:uid="{00000000-0005-0000-0000-000004020000}"/>
    <cellStyle name="輔色6 4" xfId="358" xr:uid="{00000000-0005-0000-0000-000005020000}"/>
    <cellStyle name="輔色6 5" xfId="133" xr:uid="{00000000-0005-0000-0000-000006020000}"/>
    <cellStyle name="標題" xfId="44" builtinId="15" customBuiltin="1"/>
    <cellStyle name="標題 1" xfId="45" builtinId="16" customBuiltin="1"/>
    <cellStyle name="標題 1 2" xfId="67" xr:uid="{00000000-0005-0000-0000-000009020000}"/>
    <cellStyle name="標題 1 2 2" xfId="407" xr:uid="{00000000-0005-0000-0000-00000A020000}"/>
    <cellStyle name="標題 1 2 3" xfId="318" xr:uid="{00000000-0005-0000-0000-00000B020000}"/>
    <cellStyle name="標題 1 3" xfId="319" xr:uid="{00000000-0005-0000-0000-00000C020000}"/>
    <cellStyle name="標題 1 3 2" xfId="408" xr:uid="{00000000-0005-0000-0000-00000D020000}"/>
    <cellStyle name="標題 2" xfId="46" builtinId="17" customBuiltin="1"/>
    <cellStyle name="標題 2 2" xfId="68" xr:uid="{00000000-0005-0000-0000-00000F020000}"/>
    <cellStyle name="標題 2 2 2" xfId="409" xr:uid="{00000000-0005-0000-0000-000010020000}"/>
    <cellStyle name="標題 2 2 3" xfId="320" xr:uid="{00000000-0005-0000-0000-000011020000}"/>
    <cellStyle name="標題 2 3" xfId="321" xr:uid="{00000000-0005-0000-0000-000012020000}"/>
    <cellStyle name="標題 2 3 2" xfId="410" xr:uid="{00000000-0005-0000-0000-000013020000}"/>
    <cellStyle name="標題 2 4" xfId="340" xr:uid="{00000000-0005-0000-0000-000014020000}"/>
    <cellStyle name="標題 2 5" xfId="115" xr:uid="{00000000-0005-0000-0000-000015020000}"/>
    <cellStyle name="標題 3" xfId="47" builtinId="18" customBuiltin="1"/>
    <cellStyle name="標題 3 2" xfId="69" xr:uid="{00000000-0005-0000-0000-000017020000}"/>
    <cellStyle name="標題 3 2 2" xfId="411" xr:uid="{00000000-0005-0000-0000-000018020000}"/>
    <cellStyle name="標題 3 2 3" xfId="322" xr:uid="{00000000-0005-0000-0000-000019020000}"/>
    <cellStyle name="標題 3 3" xfId="323" xr:uid="{00000000-0005-0000-0000-00001A020000}"/>
    <cellStyle name="標題 3 3 2" xfId="412" xr:uid="{00000000-0005-0000-0000-00001B020000}"/>
    <cellStyle name="標題 3 4" xfId="341" xr:uid="{00000000-0005-0000-0000-00001C020000}"/>
    <cellStyle name="標題 3 5" xfId="116" xr:uid="{00000000-0005-0000-0000-00001D020000}"/>
    <cellStyle name="標題 4" xfId="48" builtinId="19" customBuiltin="1"/>
    <cellStyle name="標題 4 2" xfId="70" xr:uid="{00000000-0005-0000-0000-00001F020000}"/>
    <cellStyle name="標題 4 2 2" xfId="413" xr:uid="{00000000-0005-0000-0000-000020020000}"/>
    <cellStyle name="標題 4 2 3" xfId="324" xr:uid="{00000000-0005-0000-0000-000021020000}"/>
    <cellStyle name="標題 4 3" xfId="325" xr:uid="{00000000-0005-0000-0000-000022020000}"/>
    <cellStyle name="標題 4 3 2" xfId="414" xr:uid="{00000000-0005-0000-0000-000023020000}"/>
    <cellStyle name="標題 4 4" xfId="342" xr:uid="{00000000-0005-0000-0000-000024020000}"/>
    <cellStyle name="標題 4 5" xfId="117" xr:uid="{00000000-0005-0000-0000-000025020000}"/>
    <cellStyle name="標題 5" xfId="66" xr:uid="{00000000-0005-0000-0000-000026020000}"/>
    <cellStyle name="標題 5 2" xfId="415" xr:uid="{00000000-0005-0000-0000-000027020000}"/>
    <cellStyle name="標題 5 3" xfId="326" xr:uid="{00000000-0005-0000-0000-000028020000}"/>
    <cellStyle name="標題 6" xfId="327" xr:uid="{00000000-0005-0000-0000-000029020000}"/>
    <cellStyle name="標題 6 2" xfId="416" xr:uid="{00000000-0005-0000-0000-00002A020000}"/>
    <cellStyle name="標題 7" xfId="328" xr:uid="{00000000-0005-0000-0000-00002B020000}"/>
    <cellStyle name="標題 7 2" xfId="417" xr:uid="{00000000-0005-0000-0000-00002C020000}"/>
    <cellStyle name="標題 8" xfId="574" xr:uid="{00000000-0005-0000-0000-00002D020000}"/>
    <cellStyle name="輸入" xfId="49" builtinId="20" customBuiltin="1"/>
    <cellStyle name="輸入 2" xfId="74" xr:uid="{00000000-0005-0000-0000-00002F020000}"/>
    <cellStyle name="輸入 2 2" xfId="439" xr:uid="{00000000-0005-0000-0000-000030020000}"/>
    <cellStyle name="輸入 2 3" xfId="329" xr:uid="{00000000-0005-0000-0000-000031020000}"/>
    <cellStyle name="輸入 3" xfId="330" xr:uid="{00000000-0005-0000-0000-000032020000}"/>
    <cellStyle name="輸入 3 2" xfId="440" xr:uid="{00000000-0005-0000-0000-000033020000}"/>
    <cellStyle name="輸入 4" xfId="345" xr:uid="{00000000-0005-0000-0000-000034020000}"/>
    <cellStyle name="輸入 5" xfId="120" xr:uid="{00000000-0005-0000-0000-000035020000}"/>
    <cellStyle name="輸出" xfId="50" builtinId="21" customBuiltin="1"/>
    <cellStyle name="輸出 2" xfId="75" xr:uid="{00000000-0005-0000-0000-000037020000}"/>
    <cellStyle name="輸出 2 2" xfId="441" xr:uid="{00000000-0005-0000-0000-000038020000}"/>
    <cellStyle name="輸出 2 3" xfId="331" xr:uid="{00000000-0005-0000-0000-000039020000}"/>
    <cellStyle name="輸出 3" xfId="332" xr:uid="{00000000-0005-0000-0000-00003A020000}"/>
    <cellStyle name="輸出 3 2" xfId="442" xr:uid="{00000000-0005-0000-0000-00003B020000}"/>
    <cellStyle name="輸出 4" xfId="346" xr:uid="{00000000-0005-0000-0000-00003C020000}"/>
    <cellStyle name="輸出 5" xfId="121" xr:uid="{00000000-0005-0000-0000-00003D020000}"/>
    <cellStyle name="檢查儲存格" xfId="51" builtinId="23" customBuiltin="1"/>
    <cellStyle name="檢查儲存格 2" xfId="78" xr:uid="{00000000-0005-0000-0000-00003F020000}"/>
    <cellStyle name="檢查儲存格 2 2" xfId="418" xr:uid="{00000000-0005-0000-0000-000040020000}"/>
    <cellStyle name="檢查儲存格 2 3" xfId="333" xr:uid="{00000000-0005-0000-0000-000041020000}"/>
    <cellStyle name="檢查儲存格 3" xfId="334" xr:uid="{00000000-0005-0000-0000-000042020000}"/>
    <cellStyle name="檢查儲存格 3 2" xfId="419" xr:uid="{00000000-0005-0000-0000-000043020000}"/>
    <cellStyle name="檢查儲存格 4" xfId="349" xr:uid="{00000000-0005-0000-0000-000044020000}"/>
    <cellStyle name="檢查儲存格 5" xfId="124" xr:uid="{00000000-0005-0000-0000-000045020000}"/>
    <cellStyle name="壞" xfId="52" builtinId="27" customBuiltin="1"/>
    <cellStyle name="壞 2" xfId="72" xr:uid="{00000000-0005-0000-0000-000047020000}"/>
    <cellStyle name="壞 2 2" xfId="403" xr:uid="{00000000-0005-0000-0000-000048020000}"/>
    <cellStyle name="壞 2 3" xfId="335" xr:uid="{00000000-0005-0000-0000-000049020000}"/>
    <cellStyle name="壞 3" xfId="336" xr:uid="{00000000-0005-0000-0000-00004A020000}"/>
    <cellStyle name="壞 3 2" xfId="404" xr:uid="{00000000-0005-0000-0000-00004B020000}"/>
    <cellStyle name="壞 4" xfId="344" xr:uid="{00000000-0005-0000-0000-00004C020000}"/>
    <cellStyle name="壞 5" xfId="119" xr:uid="{00000000-0005-0000-0000-00004D020000}"/>
    <cellStyle name="警告文字" xfId="53" builtinId="11" customBuiltin="1"/>
    <cellStyle name="警告文字 2" xfId="79" xr:uid="{00000000-0005-0000-0000-00004F020000}"/>
    <cellStyle name="警告文字 2 2" xfId="425" xr:uid="{00000000-0005-0000-0000-000050020000}"/>
    <cellStyle name="警告文字 2 3" xfId="337" xr:uid="{00000000-0005-0000-0000-000051020000}"/>
    <cellStyle name="警告文字 3" xfId="338" xr:uid="{00000000-0005-0000-0000-000052020000}"/>
    <cellStyle name="警告文字 3 2" xfId="426" xr:uid="{00000000-0005-0000-0000-000053020000}"/>
    <cellStyle name="警告文字 4" xfId="350" xr:uid="{00000000-0005-0000-0000-000054020000}"/>
    <cellStyle name="警告文字 5" xfId="125" xr:uid="{00000000-0005-0000-0000-00005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90AF7F40-2A29-4912-8A9B-DC498B82D051}"/>
            </a:ext>
          </a:extLst>
        </xdr:cNvPr>
        <xdr:cNvSpPr txBox="1"/>
      </xdr:nvSpPr>
      <xdr:spPr>
        <a:xfrm>
          <a:off x="45720" y="434340"/>
          <a:ext cx="5791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0"/>
  <sheetViews>
    <sheetView view="pageBreakPreview" zoomScale="80" zoomScaleNormal="100" zoomScaleSheetLayoutView="80" workbookViewId="0">
      <pane ySplit="7" topLeftCell="A8" activePane="bottomLeft" state="frozen"/>
      <selection activeCell="F13" sqref="F13:J13"/>
      <selection pane="bottomLeft" activeCell="I108" sqref="I108"/>
    </sheetView>
  </sheetViews>
  <sheetFormatPr defaultColWidth="9" defaultRowHeight="16.5"/>
  <cols>
    <col min="1" max="1" width="8.875" style="2" customWidth="1"/>
    <col min="2" max="2" width="44.5" style="2" customWidth="1"/>
    <col min="3" max="3" width="14.125" style="2" bestFit="1" customWidth="1"/>
    <col min="4" max="4" width="12.375" style="2" customWidth="1"/>
    <col min="5" max="5" width="14" style="2" customWidth="1"/>
    <col min="6" max="6" width="13.125" style="2" customWidth="1"/>
    <col min="7" max="7" width="12.375" style="2" customWidth="1"/>
    <col min="8" max="8" width="13.875" style="2" customWidth="1"/>
    <col min="9" max="9" width="15.625" style="2" customWidth="1"/>
    <col min="10" max="10" width="9.5" style="2" customWidth="1"/>
    <col min="11" max="11" width="10.125" style="2" customWidth="1"/>
    <col min="12" max="12" width="10.375" style="2" customWidth="1"/>
    <col min="13" max="13" width="14" style="2" customWidth="1"/>
    <col min="14" max="14" width="13.125" style="2" customWidth="1"/>
    <col min="15" max="15" width="11.875" style="2" customWidth="1"/>
    <col min="16" max="16384" width="9" style="2"/>
  </cols>
  <sheetData>
    <row r="1" spans="1:21" ht="24" customHeight="1">
      <c r="A1" s="58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1" ht="24" customHeight="1">
      <c r="A2" s="92" t="s">
        <v>204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21" ht="18.75" customHeight="1">
      <c r="A3" s="47" t="s">
        <v>185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56" t="s">
        <v>0</v>
      </c>
    </row>
    <row r="4" spans="1:21" ht="17.25" customHeight="1">
      <c r="A4" s="88" t="s">
        <v>1</v>
      </c>
      <c r="B4" s="90" t="s">
        <v>184</v>
      </c>
      <c r="C4" s="55" t="s">
        <v>18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88" t="s">
        <v>183</v>
      </c>
      <c r="O4" s="89"/>
    </row>
    <row r="5" spans="1:21" ht="16.5" customHeight="1">
      <c r="A5" s="90"/>
      <c r="B5" s="90"/>
      <c r="C5" s="90" t="s">
        <v>3</v>
      </c>
      <c r="D5" s="88" t="s">
        <v>182</v>
      </c>
      <c r="E5" s="87" t="s">
        <v>178</v>
      </c>
      <c r="F5" s="55" t="s">
        <v>16</v>
      </c>
      <c r="G5" s="55"/>
      <c r="H5" s="55"/>
      <c r="I5" s="55" t="s">
        <v>15</v>
      </c>
      <c r="J5" s="55"/>
      <c r="K5" s="55"/>
      <c r="L5" s="55"/>
      <c r="M5" s="88" t="s">
        <v>180</v>
      </c>
      <c r="N5" s="88" t="s">
        <v>181</v>
      </c>
      <c r="O5" s="88" t="s">
        <v>180</v>
      </c>
    </row>
    <row r="6" spans="1:21" ht="36.75" customHeight="1">
      <c r="A6" s="90"/>
      <c r="B6" s="90"/>
      <c r="C6" s="90"/>
      <c r="D6" s="88"/>
      <c r="E6" s="87"/>
      <c r="F6" s="52" t="s">
        <v>11</v>
      </c>
      <c r="G6" s="52" t="s">
        <v>10</v>
      </c>
      <c r="H6" s="54" t="s">
        <v>178</v>
      </c>
      <c r="I6" s="53" t="s">
        <v>179</v>
      </c>
      <c r="J6" s="52" t="s">
        <v>11</v>
      </c>
      <c r="K6" s="52" t="s">
        <v>10</v>
      </c>
      <c r="L6" s="51" t="s">
        <v>178</v>
      </c>
      <c r="M6" s="91"/>
      <c r="N6" s="96"/>
      <c r="O6" s="89"/>
    </row>
    <row r="7" spans="1:21" s="48" customFormat="1" ht="30" customHeight="1">
      <c r="A7" s="50" t="s">
        <v>177</v>
      </c>
      <c r="B7" s="50"/>
      <c r="C7" s="49">
        <f t="shared" ref="C7:H7" si="0">C8+C97</f>
        <v>26012187</v>
      </c>
      <c r="D7" s="49">
        <f t="shared" si="0"/>
        <v>4317801</v>
      </c>
      <c r="E7" s="49">
        <f t="shared" si="0"/>
        <v>21694386</v>
      </c>
      <c r="F7" s="49">
        <f t="shared" si="0"/>
        <v>26012187</v>
      </c>
      <c r="G7" s="49">
        <f t="shared" si="0"/>
        <v>4317801</v>
      </c>
      <c r="H7" s="49">
        <f t="shared" si="0"/>
        <v>21694386</v>
      </c>
      <c r="I7" s="49"/>
      <c r="J7" s="49"/>
      <c r="K7" s="49"/>
      <c r="L7" s="49"/>
      <c r="M7" s="49">
        <f>SUM(M8,M97)</f>
        <v>0</v>
      </c>
      <c r="N7" s="49">
        <f>N8+N97</f>
        <v>1472690</v>
      </c>
      <c r="O7" s="49"/>
    </row>
    <row r="8" spans="1:21" s="30" customFormat="1" ht="30" hidden="1" customHeight="1">
      <c r="A8" s="32" t="s">
        <v>176</v>
      </c>
      <c r="B8" s="32"/>
      <c r="C8" s="31">
        <f t="shared" ref="C8:H8" si="1">C9+C18+C25+C28+C33+C40+C41+C42+C43+C46+C47</f>
        <v>17319291</v>
      </c>
      <c r="D8" s="31">
        <f t="shared" si="1"/>
        <v>3140018</v>
      </c>
      <c r="E8" s="31">
        <f t="shared" si="1"/>
        <v>14179273</v>
      </c>
      <c r="F8" s="31">
        <f t="shared" si="1"/>
        <v>17319291</v>
      </c>
      <c r="G8" s="31">
        <f t="shared" si="1"/>
        <v>3140018</v>
      </c>
      <c r="H8" s="31">
        <f t="shared" si="1"/>
        <v>14179273</v>
      </c>
      <c r="I8" s="31"/>
      <c r="J8" s="31"/>
      <c r="K8" s="31"/>
      <c r="L8" s="31"/>
      <c r="M8" s="31">
        <f>SUM(M9,M18,M25,M28,M33,M40:M43,M46,M47)</f>
        <v>0</v>
      </c>
      <c r="N8" s="31">
        <f>N9+N18+N25+N28+N33+N40+N41+N42+N43+N46+N47</f>
        <v>1472690</v>
      </c>
      <c r="O8" s="31"/>
    </row>
    <row r="9" spans="1:21" s="25" customFormat="1" ht="25.35" hidden="1" customHeight="1">
      <c r="A9" s="28" t="s">
        <v>175</v>
      </c>
      <c r="B9" s="27" t="s">
        <v>174</v>
      </c>
      <c r="C9" s="26">
        <f t="shared" ref="C9:H9" si="2">SUM(C10:C17)</f>
        <v>2172839</v>
      </c>
      <c r="D9" s="26">
        <f t="shared" si="2"/>
        <v>1275436</v>
      </c>
      <c r="E9" s="26">
        <f t="shared" si="2"/>
        <v>897403</v>
      </c>
      <c r="F9" s="26">
        <f t="shared" si="2"/>
        <v>2172839</v>
      </c>
      <c r="G9" s="26">
        <f t="shared" si="2"/>
        <v>1275436</v>
      </c>
      <c r="H9" s="26">
        <f t="shared" si="2"/>
        <v>897403</v>
      </c>
      <c r="I9" s="26"/>
      <c r="J9" s="26"/>
      <c r="K9" s="26"/>
      <c r="L9" s="26"/>
      <c r="M9" s="26">
        <f>SUM(M10:M17)</f>
        <v>0</v>
      </c>
      <c r="N9" s="26">
        <f>SUM(N10:N17)</f>
        <v>82562</v>
      </c>
      <c r="O9" s="26"/>
    </row>
    <row r="10" spans="1:21" ht="25.35" hidden="1" customHeight="1">
      <c r="A10" s="23" t="s">
        <v>173</v>
      </c>
      <c r="B10" s="45" t="s">
        <v>172</v>
      </c>
      <c r="C10" s="17">
        <f t="shared" ref="C10:C17" si="3">SUM(D10:E10)</f>
        <v>497020</v>
      </c>
      <c r="D10" s="17">
        <f t="shared" ref="D10:E12" si="4">G10</f>
        <v>382631</v>
      </c>
      <c r="E10" s="17">
        <f t="shared" si="4"/>
        <v>114389</v>
      </c>
      <c r="F10" s="17">
        <f t="shared" ref="F10:F17" si="5">SUM(G10:H10)</f>
        <v>497020</v>
      </c>
      <c r="G10" s="21">
        <v>382631</v>
      </c>
      <c r="H10" s="21">
        <v>114389</v>
      </c>
      <c r="I10" s="20"/>
      <c r="J10" s="20"/>
      <c r="K10" s="20"/>
      <c r="L10" s="20"/>
      <c r="M10" s="20"/>
      <c r="N10" s="33">
        <v>6602</v>
      </c>
      <c r="O10" s="20"/>
    </row>
    <row r="11" spans="1:21" ht="25.35" hidden="1" customHeight="1">
      <c r="A11" s="23" t="s">
        <v>171</v>
      </c>
      <c r="B11" s="45" t="s">
        <v>170</v>
      </c>
      <c r="C11" s="17">
        <f t="shared" si="3"/>
        <v>497019</v>
      </c>
      <c r="D11" s="17">
        <f t="shared" si="4"/>
        <v>382631</v>
      </c>
      <c r="E11" s="17">
        <f t="shared" si="4"/>
        <v>114388</v>
      </c>
      <c r="F11" s="17">
        <f t="shared" si="5"/>
        <v>497019</v>
      </c>
      <c r="G11" s="21">
        <v>382631</v>
      </c>
      <c r="H11" s="21">
        <v>114388</v>
      </c>
      <c r="I11" s="20"/>
      <c r="J11" s="20"/>
      <c r="K11" s="20"/>
      <c r="L11" s="20"/>
      <c r="M11" s="20"/>
      <c r="N11" s="33">
        <v>6602</v>
      </c>
      <c r="O11" s="20"/>
      <c r="P11" s="47"/>
      <c r="Q11" s="47"/>
      <c r="R11" s="47"/>
      <c r="S11" s="47"/>
      <c r="T11" s="47"/>
      <c r="U11" s="47"/>
    </row>
    <row r="12" spans="1:21" ht="25.35" hidden="1" customHeight="1">
      <c r="A12" s="23" t="s">
        <v>169</v>
      </c>
      <c r="B12" s="45" t="s">
        <v>168</v>
      </c>
      <c r="C12" s="17">
        <f t="shared" si="3"/>
        <v>662692</v>
      </c>
      <c r="D12" s="17">
        <f t="shared" si="4"/>
        <v>510174</v>
      </c>
      <c r="E12" s="17">
        <f t="shared" si="4"/>
        <v>152518</v>
      </c>
      <c r="F12" s="17">
        <f t="shared" si="5"/>
        <v>662692</v>
      </c>
      <c r="G12" s="21">
        <v>510174</v>
      </c>
      <c r="H12" s="21">
        <v>152518</v>
      </c>
      <c r="I12" s="20"/>
      <c r="J12" s="20"/>
      <c r="K12" s="20"/>
      <c r="L12" s="20"/>
      <c r="M12" s="20"/>
      <c r="N12" s="33">
        <v>8804</v>
      </c>
      <c r="O12" s="20"/>
    </row>
    <row r="13" spans="1:21" ht="25.35" hidden="1" customHeight="1">
      <c r="A13" s="23" t="s">
        <v>167</v>
      </c>
      <c r="B13" s="45" t="s">
        <v>166</v>
      </c>
      <c r="C13" s="17">
        <f t="shared" si="3"/>
        <v>42114</v>
      </c>
      <c r="D13" s="17"/>
      <c r="E13" s="17">
        <f>H13</f>
        <v>42114</v>
      </c>
      <c r="F13" s="17">
        <f t="shared" si="5"/>
        <v>42114</v>
      </c>
      <c r="G13" s="21"/>
      <c r="H13" s="21">
        <v>42114</v>
      </c>
      <c r="I13" s="20"/>
      <c r="J13" s="20"/>
      <c r="K13" s="20"/>
      <c r="L13" s="20"/>
      <c r="M13" s="20"/>
      <c r="N13" s="33">
        <v>4860</v>
      </c>
      <c r="O13" s="20"/>
    </row>
    <row r="14" spans="1:21" ht="25.35" hidden="1" customHeight="1">
      <c r="A14" s="23" t="s">
        <v>165</v>
      </c>
      <c r="B14" s="45" t="s">
        <v>164</v>
      </c>
      <c r="C14" s="17">
        <f t="shared" si="3"/>
        <v>45212</v>
      </c>
      <c r="D14" s="17"/>
      <c r="E14" s="17">
        <f>H14</f>
        <v>45212</v>
      </c>
      <c r="F14" s="17">
        <f t="shared" si="5"/>
        <v>45212</v>
      </c>
      <c r="G14" s="21"/>
      <c r="H14" s="21">
        <v>45212</v>
      </c>
      <c r="I14" s="20"/>
      <c r="J14" s="20"/>
      <c r="K14" s="20"/>
      <c r="L14" s="20"/>
      <c r="M14" s="20"/>
      <c r="N14" s="33"/>
      <c r="O14" s="20"/>
    </row>
    <row r="15" spans="1:21" ht="25.35" hidden="1" customHeight="1">
      <c r="A15" s="23" t="s">
        <v>163</v>
      </c>
      <c r="B15" s="45" t="s">
        <v>162</v>
      </c>
      <c r="C15" s="17">
        <f t="shared" si="3"/>
        <v>1000</v>
      </c>
      <c r="D15" s="17"/>
      <c r="E15" s="17">
        <f>H15</f>
        <v>1000</v>
      </c>
      <c r="F15" s="17">
        <f t="shared" si="5"/>
        <v>1000</v>
      </c>
      <c r="G15" s="21"/>
      <c r="H15" s="21">
        <v>1000</v>
      </c>
      <c r="I15" s="20"/>
      <c r="J15" s="20"/>
      <c r="K15" s="20"/>
      <c r="L15" s="20"/>
      <c r="M15" s="20"/>
      <c r="N15" s="33"/>
      <c r="O15" s="20"/>
    </row>
    <row r="16" spans="1:21" ht="25.35" hidden="1" customHeight="1">
      <c r="A16" s="23" t="s">
        <v>161</v>
      </c>
      <c r="B16" s="45" t="s">
        <v>160</v>
      </c>
      <c r="C16" s="17">
        <f t="shared" si="3"/>
        <v>14000</v>
      </c>
      <c r="D16" s="17"/>
      <c r="E16" s="17">
        <f>H16</f>
        <v>14000</v>
      </c>
      <c r="F16" s="17">
        <f t="shared" si="5"/>
        <v>14000</v>
      </c>
      <c r="G16" s="21"/>
      <c r="H16" s="21">
        <v>14000</v>
      </c>
      <c r="I16" s="20"/>
      <c r="J16" s="20"/>
      <c r="K16" s="20"/>
      <c r="L16" s="20"/>
      <c r="M16" s="20"/>
      <c r="N16" s="33"/>
      <c r="O16" s="20"/>
    </row>
    <row r="17" spans="1:15" ht="25.35" hidden="1" customHeight="1">
      <c r="A17" s="23" t="s">
        <v>159</v>
      </c>
      <c r="B17" s="34" t="s">
        <v>158</v>
      </c>
      <c r="C17" s="17">
        <f t="shared" si="3"/>
        <v>413782</v>
      </c>
      <c r="D17" s="17"/>
      <c r="E17" s="17">
        <f>H17</f>
        <v>413782</v>
      </c>
      <c r="F17" s="17">
        <f t="shared" si="5"/>
        <v>413782</v>
      </c>
      <c r="G17" s="21"/>
      <c r="H17" s="21">
        <v>413782</v>
      </c>
      <c r="I17" s="20"/>
      <c r="J17" s="20"/>
      <c r="K17" s="20"/>
      <c r="L17" s="20"/>
      <c r="M17" s="20"/>
      <c r="N17" s="33">
        <v>55694</v>
      </c>
      <c r="O17" s="20"/>
    </row>
    <row r="18" spans="1:15" s="25" customFormat="1" ht="25.35" hidden="1" customHeight="1">
      <c r="A18" s="28" t="s">
        <v>157</v>
      </c>
      <c r="B18" s="29" t="s">
        <v>156</v>
      </c>
      <c r="C18" s="26">
        <f t="shared" ref="C18:H18" si="6">SUM(C19:C24)</f>
        <v>3376421</v>
      </c>
      <c r="D18" s="26">
        <f t="shared" si="6"/>
        <v>124657</v>
      </c>
      <c r="E18" s="26">
        <f t="shared" si="6"/>
        <v>3251764</v>
      </c>
      <c r="F18" s="26">
        <f t="shared" si="6"/>
        <v>3376421</v>
      </c>
      <c r="G18" s="26">
        <f t="shared" si="6"/>
        <v>124657</v>
      </c>
      <c r="H18" s="26">
        <f t="shared" si="6"/>
        <v>3251764</v>
      </c>
      <c r="I18" s="26"/>
      <c r="J18" s="26"/>
      <c r="K18" s="26"/>
      <c r="L18" s="26"/>
      <c r="M18" s="26">
        <f>SUM(M19:M24)</f>
        <v>0</v>
      </c>
      <c r="N18" s="26">
        <f>SUM(N19:N24)</f>
        <v>419679</v>
      </c>
      <c r="O18" s="26"/>
    </row>
    <row r="19" spans="1:15" ht="25.35" hidden="1" customHeight="1">
      <c r="A19" s="23" t="s">
        <v>155</v>
      </c>
      <c r="B19" s="34" t="s">
        <v>154</v>
      </c>
      <c r="C19" s="17">
        <f>SUM(D19:E19)</f>
        <v>383032</v>
      </c>
      <c r="D19" s="17">
        <f>G19</f>
        <v>124657</v>
      </c>
      <c r="E19" s="17">
        <f>H19</f>
        <v>258375</v>
      </c>
      <c r="F19" s="17">
        <f>SUM(G19:H19)</f>
        <v>383032</v>
      </c>
      <c r="G19" s="21">
        <v>124657</v>
      </c>
      <c r="H19" s="21">
        <v>258375</v>
      </c>
      <c r="I19" s="20"/>
      <c r="J19" s="20"/>
      <c r="K19" s="20"/>
      <c r="L19" s="20"/>
      <c r="M19" s="20"/>
      <c r="N19" s="33"/>
      <c r="O19" s="20"/>
    </row>
    <row r="20" spans="1:15" ht="39" hidden="1" customHeight="1">
      <c r="A20" s="23" t="s">
        <v>153</v>
      </c>
      <c r="B20" s="34" t="s">
        <v>152</v>
      </c>
      <c r="C20" s="17">
        <f>SUM(D20:E20)</f>
        <v>47000</v>
      </c>
      <c r="D20" s="17"/>
      <c r="E20" s="17">
        <f>H20</f>
        <v>47000</v>
      </c>
      <c r="F20" s="17">
        <f>SUM(G20:H20)</f>
        <v>47000</v>
      </c>
      <c r="G20" s="21"/>
      <c r="H20" s="21">
        <v>47000</v>
      </c>
      <c r="I20" s="20"/>
      <c r="J20" s="20"/>
      <c r="K20" s="20"/>
      <c r="L20" s="20"/>
      <c r="M20" s="20"/>
      <c r="N20" s="33"/>
      <c r="O20" s="20"/>
    </row>
    <row r="21" spans="1:15" ht="25.35" hidden="1" customHeight="1">
      <c r="A21" s="23" t="s">
        <v>151</v>
      </c>
      <c r="B21" s="34" t="s">
        <v>150</v>
      </c>
      <c r="C21" s="17">
        <f>SUM(D21:E21)</f>
        <v>162744</v>
      </c>
      <c r="D21" s="17"/>
      <c r="E21" s="17">
        <f>H21</f>
        <v>162744</v>
      </c>
      <c r="F21" s="17">
        <f>SUM(G21:H21)</f>
        <v>162744</v>
      </c>
      <c r="G21" s="21"/>
      <c r="H21" s="21">
        <v>162744</v>
      </c>
      <c r="I21" s="20"/>
      <c r="J21" s="20"/>
      <c r="K21" s="20"/>
      <c r="L21" s="20"/>
      <c r="M21" s="20"/>
      <c r="N21" s="33"/>
      <c r="O21" s="20"/>
    </row>
    <row r="22" spans="1:15" ht="25.35" hidden="1" customHeight="1">
      <c r="A22" s="23" t="s">
        <v>149</v>
      </c>
      <c r="B22" s="34" t="s">
        <v>148</v>
      </c>
      <c r="C22" s="17"/>
      <c r="D22" s="17"/>
      <c r="E22" s="17"/>
      <c r="F22" s="17"/>
      <c r="G22" s="21"/>
      <c r="H22" s="21"/>
      <c r="I22" s="20"/>
      <c r="J22" s="20"/>
      <c r="K22" s="20"/>
      <c r="L22" s="20"/>
      <c r="M22" s="20"/>
      <c r="N22" s="33"/>
      <c r="O22" s="20"/>
    </row>
    <row r="23" spans="1:15" ht="25.35" hidden="1" customHeight="1">
      <c r="A23" s="23" t="s">
        <v>147</v>
      </c>
      <c r="B23" s="34" t="s">
        <v>146</v>
      </c>
      <c r="C23" s="17">
        <f>SUM(D23:E23)</f>
        <v>191964</v>
      </c>
      <c r="D23" s="17"/>
      <c r="E23" s="17">
        <f>H23</f>
        <v>191964</v>
      </c>
      <c r="F23" s="17">
        <f>SUM(G23:H23)</f>
        <v>191964</v>
      </c>
      <c r="G23" s="21"/>
      <c r="H23" s="21">
        <v>191964</v>
      </c>
      <c r="I23" s="20"/>
      <c r="J23" s="20"/>
      <c r="K23" s="20"/>
      <c r="L23" s="20"/>
      <c r="M23" s="20"/>
      <c r="N23" s="33"/>
      <c r="O23" s="20"/>
    </row>
    <row r="24" spans="1:15" ht="25.35" hidden="1" customHeight="1">
      <c r="A24" s="23" t="s">
        <v>145</v>
      </c>
      <c r="B24" s="34" t="s">
        <v>144</v>
      </c>
      <c r="C24" s="17">
        <f>SUM(D24:E24)</f>
        <v>2591681</v>
      </c>
      <c r="D24" s="17"/>
      <c r="E24" s="17">
        <f>H24</f>
        <v>2591681</v>
      </c>
      <c r="F24" s="17">
        <f>SUM(G24:H24)</f>
        <v>2591681</v>
      </c>
      <c r="G24" s="21"/>
      <c r="H24" s="21">
        <v>2591681</v>
      </c>
      <c r="I24" s="20"/>
      <c r="J24" s="20"/>
      <c r="K24" s="20"/>
      <c r="L24" s="20"/>
      <c r="M24" s="20"/>
      <c r="N24" s="33">
        <v>419679</v>
      </c>
      <c r="O24" s="20"/>
    </row>
    <row r="25" spans="1:15" s="25" customFormat="1" ht="25.35" hidden="1" customHeight="1">
      <c r="A25" s="28" t="s">
        <v>143</v>
      </c>
      <c r="B25" s="29" t="s">
        <v>142</v>
      </c>
      <c r="C25" s="26">
        <f>SUM(C26:C27)</f>
        <v>334358</v>
      </c>
      <c r="D25" s="26"/>
      <c r="E25" s="26">
        <f>SUM(E26:E27)</f>
        <v>334358</v>
      </c>
      <c r="F25" s="26">
        <f>SUM(F26:F27)</f>
        <v>334358</v>
      </c>
      <c r="G25" s="26"/>
      <c r="H25" s="26">
        <f>SUM(H26:H27)</f>
        <v>334358</v>
      </c>
      <c r="I25" s="26"/>
      <c r="J25" s="26"/>
      <c r="K25" s="26"/>
      <c r="L25" s="26"/>
      <c r="M25" s="26">
        <f>SUM(M26:M27)</f>
        <v>0</v>
      </c>
      <c r="N25" s="26">
        <f>SUM(N26:N27)</f>
        <v>45543</v>
      </c>
      <c r="O25" s="26"/>
    </row>
    <row r="26" spans="1:15" ht="27" hidden="1" customHeight="1">
      <c r="A26" s="23" t="s">
        <v>141</v>
      </c>
      <c r="B26" s="34" t="s">
        <v>140</v>
      </c>
      <c r="C26" s="17">
        <f>SUM(D26:E26)</f>
        <v>73975</v>
      </c>
      <c r="D26" s="17"/>
      <c r="E26" s="17">
        <f>H26</f>
        <v>73975</v>
      </c>
      <c r="F26" s="17">
        <f>SUM(G26:H26)</f>
        <v>73975</v>
      </c>
      <c r="G26" s="21"/>
      <c r="H26" s="21">
        <v>73975</v>
      </c>
      <c r="I26" s="20"/>
      <c r="J26" s="20"/>
      <c r="K26" s="20"/>
      <c r="L26" s="20"/>
      <c r="M26" s="20"/>
      <c r="N26" s="33"/>
      <c r="O26" s="20"/>
    </row>
    <row r="27" spans="1:15" ht="27" hidden="1" customHeight="1">
      <c r="A27" s="23" t="s">
        <v>139</v>
      </c>
      <c r="B27" s="34" t="s">
        <v>138</v>
      </c>
      <c r="C27" s="17">
        <f>SUM(D27:E27)</f>
        <v>260383</v>
      </c>
      <c r="D27" s="17"/>
      <c r="E27" s="17">
        <f>H27</f>
        <v>260383</v>
      </c>
      <c r="F27" s="17">
        <f>SUM(G27:H27)</f>
        <v>260383</v>
      </c>
      <c r="G27" s="21"/>
      <c r="H27" s="21">
        <v>260383</v>
      </c>
      <c r="I27" s="20"/>
      <c r="J27" s="20"/>
      <c r="K27" s="20"/>
      <c r="L27" s="20"/>
      <c r="M27" s="20"/>
      <c r="N27" s="33">
        <v>45543</v>
      </c>
      <c r="O27" s="20"/>
    </row>
    <row r="28" spans="1:15" s="25" customFormat="1" ht="25.35" hidden="1" customHeight="1">
      <c r="A28" s="28" t="s">
        <v>137</v>
      </c>
      <c r="B28" s="27" t="s">
        <v>136</v>
      </c>
      <c r="C28" s="26">
        <f t="shared" ref="C28:H28" si="7">SUM(C29:C32)</f>
        <v>4896013</v>
      </c>
      <c r="D28" s="26">
        <f t="shared" si="7"/>
        <v>392833</v>
      </c>
      <c r="E28" s="26">
        <f t="shared" si="7"/>
        <v>4503180</v>
      </c>
      <c r="F28" s="26">
        <f t="shared" si="7"/>
        <v>4896013</v>
      </c>
      <c r="G28" s="26">
        <f t="shared" si="7"/>
        <v>392833</v>
      </c>
      <c r="H28" s="26">
        <f t="shared" si="7"/>
        <v>4503180</v>
      </c>
      <c r="I28" s="26"/>
      <c r="J28" s="26"/>
      <c r="K28" s="26"/>
      <c r="L28" s="26"/>
      <c r="M28" s="26">
        <f>SUM(M29:M32)</f>
        <v>0</v>
      </c>
      <c r="N28" s="26">
        <f>SUM(N29:N32)</f>
        <v>298856</v>
      </c>
      <c r="O28" s="26"/>
    </row>
    <row r="29" spans="1:15" ht="25.35" hidden="1" customHeight="1">
      <c r="A29" s="23" t="s">
        <v>135</v>
      </c>
      <c r="B29" s="45" t="s">
        <v>134</v>
      </c>
      <c r="C29" s="17">
        <f>SUM(D29:E29)</f>
        <v>1622860</v>
      </c>
      <c r="D29" s="17">
        <f>G29</f>
        <v>392833</v>
      </c>
      <c r="E29" s="17">
        <f>H29</f>
        <v>1230027</v>
      </c>
      <c r="F29" s="17">
        <f>SUM(G29:H29)</f>
        <v>1622860</v>
      </c>
      <c r="G29" s="21">
        <v>392833</v>
      </c>
      <c r="H29" s="21">
        <v>1230027</v>
      </c>
      <c r="I29" s="20"/>
      <c r="J29" s="20"/>
      <c r="K29" s="20"/>
      <c r="L29" s="20"/>
      <c r="M29" s="20"/>
      <c r="N29" s="33"/>
      <c r="O29" s="20"/>
    </row>
    <row r="30" spans="1:15" ht="25.35" hidden="1" customHeight="1">
      <c r="A30" s="23" t="s">
        <v>133</v>
      </c>
      <c r="B30" s="34" t="s">
        <v>132</v>
      </c>
      <c r="C30" s="17">
        <f>SUM(D30:E30)</f>
        <v>184831</v>
      </c>
      <c r="D30" s="17"/>
      <c r="E30" s="17">
        <f>H30</f>
        <v>184831</v>
      </c>
      <c r="F30" s="17">
        <f>SUM(G30:H30)</f>
        <v>184831</v>
      </c>
      <c r="G30" s="21"/>
      <c r="H30" s="21">
        <v>184831</v>
      </c>
      <c r="I30" s="20"/>
      <c r="J30" s="20"/>
      <c r="K30" s="20"/>
      <c r="L30" s="20"/>
      <c r="M30" s="20"/>
      <c r="N30" s="33">
        <v>77250</v>
      </c>
      <c r="O30" s="20"/>
    </row>
    <row r="31" spans="1:15" ht="25.35" hidden="1" customHeight="1">
      <c r="A31" s="23" t="s">
        <v>131</v>
      </c>
      <c r="B31" s="34" t="s">
        <v>130</v>
      </c>
      <c r="C31" s="17">
        <f>SUM(D31:E31)</f>
        <v>2250</v>
      </c>
      <c r="D31" s="17"/>
      <c r="E31" s="17">
        <f>H31</f>
        <v>2250</v>
      </c>
      <c r="F31" s="17">
        <f>SUM(G31:H31)</f>
        <v>2250</v>
      </c>
      <c r="G31" s="21"/>
      <c r="H31" s="21">
        <v>2250</v>
      </c>
      <c r="I31" s="20"/>
      <c r="J31" s="20"/>
      <c r="K31" s="20"/>
      <c r="L31" s="20"/>
      <c r="M31" s="20"/>
      <c r="N31" s="33">
        <v>8526</v>
      </c>
      <c r="O31" s="20"/>
    </row>
    <row r="32" spans="1:15" ht="25.35" hidden="1" customHeight="1">
      <c r="A32" s="23" t="s">
        <v>129</v>
      </c>
      <c r="B32" s="34" t="s">
        <v>128</v>
      </c>
      <c r="C32" s="17">
        <f>SUM(D32:E32)</f>
        <v>3086072</v>
      </c>
      <c r="D32" s="17"/>
      <c r="E32" s="17">
        <f>H32</f>
        <v>3086072</v>
      </c>
      <c r="F32" s="17">
        <f>SUM(G32:H32)</f>
        <v>3086072</v>
      </c>
      <c r="G32" s="21"/>
      <c r="H32" s="21">
        <v>3086072</v>
      </c>
      <c r="I32" s="20"/>
      <c r="J32" s="20"/>
      <c r="K32" s="20"/>
      <c r="L32" s="20"/>
      <c r="M32" s="20"/>
      <c r="N32" s="33">
        <v>213080</v>
      </c>
      <c r="O32" s="20"/>
    </row>
    <row r="33" spans="1:15" s="25" customFormat="1" ht="25.35" hidden="1" customHeight="1">
      <c r="A33" s="28" t="s">
        <v>127</v>
      </c>
      <c r="B33" s="27" t="s">
        <v>126</v>
      </c>
      <c r="C33" s="26">
        <f t="shared" ref="C33:H33" si="8">SUM(C34:C39)</f>
        <v>4115303</v>
      </c>
      <c r="D33" s="26">
        <f t="shared" si="8"/>
        <v>1047935</v>
      </c>
      <c r="E33" s="26">
        <f t="shared" si="8"/>
        <v>3067368</v>
      </c>
      <c r="F33" s="26">
        <f t="shared" si="8"/>
        <v>4115303</v>
      </c>
      <c r="G33" s="26">
        <f t="shared" si="8"/>
        <v>1047935</v>
      </c>
      <c r="H33" s="26">
        <f t="shared" si="8"/>
        <v>3067368</v>
      </c>
      <c r="I33" s="26"/>
      <c r="J33" s="26"/>
      <c r="K33" s="26"/>
      <c r="L33" s="26"/>
      <c r="M33" s="26">
        <f>SUM(M34:M39)</f>
        <v>0</v>
      </c>
      <c r="N33" s="26">
        <f>SUM(N34:N39)</f>
        <v>413661</v>
      </c>
      <c r="O33" s="26"/>
    </row>
    <row r="34" spans="1:15" ht="25.35" hidden="1" customHeight="1">
      <c r="A34" s="23" t="s">
        <v>125</v>
      </c>
      <c r="B34" s="34" t="s">
        <v>124</v>
      </c>
      <c r="C34" s="17">
        <f t="shared" ref="C34:C42" si="9">SUM(D34:E34)</f>
        <v>2600000</v>
      </c>
      <c r="D34" s="17">
        <f>G34</f>
        <v>1047935</v>
      </c>
      <c r="E34" s="17">
        <f>H34</f>
        <v>1552065</v>
      </c>
      <c r="F34" s="17">
        <f t="shared" ref="F34:F42" si="10">SUM(G34:H34)</f>
        <v>2600000</v>
      </c>
      <c r="G34" s="21">
        <v>1047935</v>
      </c>
      <c r="H34" s="21">
        <v>1552065</v>
      </c>
      <c r="I34" s="20"/>
      <c r="J34" s="20"/>
      <c r="K34" s="20"/>
      <c r="L34" s="20"/>
      <c r="M34" s="20"/>
      <c r="N34" s="33"/>
      <c r="O34" s="20"/>
    </row>
    <row r="35" spans="1:15" ht="25.35" hidden="1" customHeight="1">
      <c r="A35" s="23" t="s">
        <v>123</v>
      </c>
      <c r="B35" s="34" t="s">
        <v>122</v>
      </c>
      <c r="C35" s="17">
        <f t="shared" si="9"/>
        <v>83616</v>
      </c>
      <c r="D35" s="17"/>
      <c r="E35" s="17">
        <f t="shared" ref="E35:E42" si="11">H35</f>
        <v>83616</v>
      </c>
      <c r="F35" s="17">
        <f t="shared" si="10"/>
        <v>83616</v>
      </c>
      <c r="G35" s="21"/>
      <c r="H35" s="21">
        <v>83616</v>
      </c>
      <c r="I35" s="20"/>
      <c r="J35" s="20"/>
      <c r="K35" s="20"/>
      <c r="L35" s="20"/>
      <c r="M35" s="20"/>
      <c r="N35" s="33">
        <v>6000</v>
      </c>
      <c r="O35" s="20"/>
    </row>
    <row r="36" spans="1:15" ht="25.35" hidden="1" customHeight="1">
      <c r="A36" s="23" t="s">
        <v>121</v>
      </c>
      <c r="B36" s="34" t="s">
        <v>120</v>
      </c>
      <c r="C36" s="17">
        <f t="shared" si="9"/>
        <v>925485</v>
      </c>
      <c r="D36" s="17"/>
      <c r="E36" s="17">
        <f t="shared" si="11"/>
        <v>925485</v>
      </c>
      <c r="F36" s="17">
        <f t="shared" si="10"/>
        <v>925485</v>
      </c>
      <c r="G36" s="21"/>
      <c r="H36" s="21">
        <v>925485</v>
      </c>
      <c r="I36" s="20"/>
      <c r="J36" s="20"/>
      <c r="K36" s="20"/>
      <c r="L36" s="20"/>
      <c r="M36" s="20"/>
      <c r="N36" s="33">
        <v>24515</v>
      </c>
      <c r="O36" s="20"/>
    </row>
    <row r="37" spans="1:15" ht="25.35" hidden="1" customHeight="1">
      <c r="A37" s="23" t="s">
        <v>119</v>
      </c>
      <c r="B37" s="34" t="s">
        <v>118</v>
      </c>
      <c r="C37" s="17">
        <f t="shared" si="9"/>
        <v>254778</v>
      </c>
      <c r="D37" s="17"/>
      <c r="E37" s="17">
        <f t="shared" si="11"/>
        <v>254778</v>
      </c>
      <c r="F37" s="17">
        <f t="shared" si="10"/>
        <v>254778</v>
      </c>
      <c r="G37" s="21"/>
      <c r="H37" s="21">
        <v>254778</v>
      </c>
      <c r="I37" s="20"/>
      <c r="J37" s="20"/>
      <c r="K37" s="20"/>
      <c r="L37" s="20"/>
      <c r="M37" s="20"/>
      <c r="N37" s="33"/>
      <c r="O37" s="20"/>
    </row>
    <row r="38" spans="1:15" ht="25.35" hidden="1" customHeight="1">
      <c r="A38" s="23" t="s">
        <v>117</v>
      </c>
      <c r="B38" s="34" t="s">
        <v>116</v>
      </c>
      <c r="C38" s="17">
        <f t="shared" si="9"/>
        <v>21497</v>
      </c>
      <c r="D38" s="17"/>
      <c r="E38" s="17">
        <f t="shared" si="11"/>
        <v>21497</v>
      </c>
      <c r="F38" s="17">
        <f t="shared" si="10"/>
        <v>21497</v>
      </c>
      <c r="G38" s="21"/>
      <c r="H38" s="21">
        <v>21497</v>
      </c>
      <c r="I38" s="20"/>
      <c r="J38" s="20"/>
      <c r="K38" s="20"/>
      <c r="L38" s="20"/>
      <c r="M38" s="20"/>
      <c r="N38" s="33">
        <v>5791</v>
      </c>
      <c r="O38" s="20"/>
    </row>
    <row r="39" spans="1:15" ht="25.35" hidden="1" customHeight="1">
      <c r="A39" s="23" t="s">
        <v>115</v>
      </c>
      <c r="B39" s="34" t="s">
        <v>114</v>
      </c>
      <c r="C39" s="17">
        <f t="shared" si="9"/>
        <v>229927</v>
      </c>
      <c r="D39" s="17"/>
      <c r="E39" s="17">
        <f t="shared" si="11"/>
        <v>229927</v>
      </c>
      <c r="F39" s="17">
        <f t="shared" si="10"/>
        <v>229927</v>
      </c>
      <c r="G39" s="21"/>
      <c r="H39" s="21">
        <v>229927</v>
      </c>
      <c r="I39" s="20"/>
      <c r="J39" s="20"/>
      <c r="K39" s="20"/>
      <c r="L39" s="20"/>
      <c r="M39" s="20"/>
      <c r="N39" s="33">
        <v>377355</v>
      </c>
      <c r="O39" s="20"/>
    </row>
    <row r="40" spans="1:15" s="25" customFormat="1" ht="25.35" hidden="1" customHeight="1">
      <c r="A40" s="28" t="s">
        <v>113</v>
      </c>
      <c r="B40" s="27" t="s">
        <v>112</v>
      </c>
      <c r="C40" s="26">
        <f t="shared" si="9"/>
        <v>31384</v>
      </c>
      <c r="D40" s="26"/>
      <c r="E40" s="26">
        <f t="shared" si="11"/>
        <v>31384</v>
      </c>
      <c r="F40" s="26">
        <f t="shared" si="10"/>
        <v>31384</v>
      </c>
      <c r="G40" s="26"/>
      <c r="H40" s="44">
        <v>31384</v>
      </c>
      <c r="I40" s="26"/>
      <c r="J40" s="26"/>
      <c r="K40" s="26"/>
      <c r="L40" s="26"/>
      <c r="M40" s="26"/>
      <c r="N40" s="46">
        <v>18994</v>
      </c>
      <c r="O40" s="26"/>
    </row>
    <row r="41" spans="1:15" s="25" customFormat="1" ht="25.35" hidden="1" customHeight="1">
      <c r="A41" s="28" t="s">
        <v>111</v>
      </c>
      <c r="B41" s="27" t="s">
        <v>110</v>
      </c>
      <c r="C41" s="26">
        <f t="shared" si="9"/>
        <v>9601</v>
      </c>
      <c r="D41" s="26"/>
      <c r="E41" s="26">
        <f t="shared" si="11"/>
        <v>9601</v>
      </c>
      <c r="F41" s="26">
        <f t="shared" si="10"/>
        <v>9601</v>
      </c>
      <c r="G41" s="26"/>
      <c r="H41" s="44">
        <v>9601</v>
      </c>
      <c r="I41" s="26"/>
      <c r="J41" s="26"/>
      <c r="K41" s="26"/>
      <c r="L41" s="26"/>
      <c r="M41" s="26"/>
      <c r="N41" s="46">
        <v>5871</v>
      </c>
      <c r="O41" s="26"/>
    </row>
    <row r="42" spans="1:15" s="25" customFormat="1" ht="25.35" hidden="1" customHeight="1">
      <c r="A42" s="28" t="s">
        <v>109</v>
      </c>
      <c r="B42" s="27" t="s">
        <v>108</v>
      </c>
      <c r="C42" s="26">
        <f t="shared" si="9"/>
        <v>71715</v>
      </c>
      <c r="D42" s="26"/>
      <c r="E42" s="26">
        <f t="shared" si="11"/>
        <v>71715</v>
      </c>
      <c r="F42" s="26">
        <f t="shared" si="10"/>
        <v>71715</v>
      </c>
      <c r="G42" s="26"/>
      <c r="H42" s="44">
        <v>71715</v>
      </c>
      <c r="I42" s="26"/>
      <c r="J42" s="26"/>
      <c r="K42" s="26"/>
      <c r="L42" s="26"/>
      <c r="M42" s="26"/>
      <c r="N42" s="46">
        <v>16716</v>
      </c>
      <c r="O42" s="26"/>
    </row>
    <row r="43" spans="1:15" s="25" customFormat="1" ht="25.35" hidden="1" customHeight="1">
      <c r="A43" s="28" t="s">
        <v>107</v>
      </c>
      <c r="B43" s="27" t="s">
        <v>106</v>
      </c>
      <c r="C43" s="26">
        <f>SUM(C44:C45)</f>
        <v>215580</v>
      </c>
      <c r="D43" s="26"/>
      <c r="E43" s="26">
        <f>SUM(E44:E45)</f>
        <v>215580</v>
      </c>
      <c r="F43" s="26">
        <f>SUM(F44:F45)</f>
        <v>215580</v>
      </c>
      <c r="G43" s="26"/>
      <c r="H43" s="26">
        <f>SUM(H44:H45)</f>
        <v>215580</v>
      </c>
      <c r="I43" s="26"/>
      <c r="J43" s="26"/>
      <c r="K43" s="26"/>
      <c r="L43" s="26"/>
      <c r="M43" s="26">
        <f>SUM(M44:M45)</f>
        <v>0</v>
      </c>
      <c r="N43" s="26">
        <f>SUM(N44:N45)</f>
        <v>54926</v>
      </c>
      <c r="O43" s="26"/>
    </row>
    <row r="44" spans="1:15" ht="25.35" hidden="1" customHeight="1">
      <c r="A44" s="23" t="s">
        <v>105</v>
      </c>
      <c r="B44" s="45" t="s">
        <v>104</v>
      </c>
      <c r="C44" s="17">
        <f>SUM(D44:E44)</f>
        <v>94149</v>
      </c>
      <c r="D44" s="17"/>
      <c r="E44" s="17">
        <f>H44</f>
        <v>94149</v>
      </c>
      <c r="F44" s="17">
        <f>SUM(G44:H44)</f>
        <v>94149</v>
      </c>
      <c r="G44" s="21"/>
      <c r="H44" s="21">
        <v>94149</v>
      </c>
      <c r="I44" s="20"/>
      <c r="J44" s="20"/>
      <c r="K44" s="20"/>
      <c r="L44" s="20"/>
      <c r="M44" s="20"/>
      <c r="N44" s="33"/>
      <c r="O44" s="20"/>
    </row>
    <row r="45" spans="1:15" ht="25.35" hidden="1" customHeight="1">
      <c r="A45" s="23" t="s">
        <v>103</v>
      </c>
      <c r="B45" s="34" t="s">
        <v>102</v>
      </c>
      <c r="C45" s="17">
        <f>SUM(D45:E45)</f>
        <v>121431</v>
      </c>
      <c r="D45" s="17"/>
      <c r="E45" s="17">
        <f>H45</f>
        <v>121431</v>
      </c>
      <c r="F45" s="17">
        <f>SUM(G45:H45)</f>
        <v>121431</v>
      </c>
      <c r="G45" s="21"/>
      <c r="H45" s="21">
        <v>121431</v>
      </c>
      <c r="I45" s="20"/>
      <c r="J45" s="20"/>
      <c r="K45" s="20"/>
      <c r="L45" s="20"/>
      <c r="M45" s="20"/>
      <c r="N45" s="33">
        <v>54926</v>
      </c>
      <c r="O45" s="20"/>
    </row>
    <row r="46" spans="1:15" s="25" customFormat="1" ht="25.35" hidden="1" customHeight="1">
      <c r="A46" s="28" t="s">
        <v>101</v>
      </c>
      <c r="B46" s="29" t="s">
        <v>100</v>
      </c>
      <c r="C46" s="26">
        <f>SUM(D46:E46)</f>
        <v>593222</v>
      </c>
      <c r="D46" s="26">
        <f>SUM(G46,L46)</f>
        <v>299157</v>
      </c>
      <c r="E46" s="26">
        <f>SUM(H46,M46)</f>
        <v>294065</v>
      </c>
      <c r="F46" s="26">
        <f>SUM(G46:H46)</f>
        <v>593222</v>
      </c>
      <c r="G46" s="44">
        <v>299157</v>
      </c>
      <c r="H46" s="44">
        <v>294065</v>
      </c>
      <c r="I46" s="26"/>
      <c r="J46" s="26"/>
      <c r="K46" s="26"/>
      <c r="L46" s="26"/>
      <c r="M46" s="26">
        <v>0</v>
      </c>
      <c r="N46" s="26"/>
      <c r="O46" s="26"/>
    </row>
    <row r="47" spans="1:15" s="25" customFormat="1" ht="25.35" hidden="1" customHeight="1">
      <c r="A47" s="28" t="s">
        <v>99</v>
      </c>
      <c r="B47" s="29" t="s">
        <v>98</v>
      </c>
      <c r="C47" s="26">
        <f>SUM(C48:C53)+E82</f>
        <v>1502855</v>
      </c>
      <c r="D47" s="26">
        <f>SUM(D48:D52)+D82</f>
        <v>0</v>
      </c>
      <c r="E47" s="26">
        <f>SUM(E48:E53)+E82</f>
        <v>1502855</v>
      </c>
      <c r="F47" s="26">
        <f t="shared" ref="F47:H47" si="12">SUM(F48:F53)+F82</f>
        <v>1502855</v>
      </c>
      <c r="G47" s="26">
        <f t="shared" si="12"/>
        <v>0</v>
      </c>
      <c r="H47" s="26">
        <f t="shared" si="12"/>
        <v>1502855</v>
      </c>
      <c r="I47" s="26"/>
      <c r="J47" s="26"/>
      <c r="K47" s="26"/>
      <c r="L47" s="26"/>
      <c r="M47" s="26">
        <f>SUM(M48:M53)</f>
        <v>0</v>
      </c>
      <c r="N47" s="26">
        <f>SUM(N48:N52)+N82</f>
        <v>115882</v>
      </c>
      <c r="O47" s="26"/>
    </row>
    <row r="48" spans="1:15" ht="25.35" hidden="1" customHeight="1">
      <c r="A48" s="23"/>
      <c r="B48" s="22" t="s">
        <v>97</v>
      </c>
      <c r="C48" s="17">
        <f>SUM(D48:E48)</f>
        <v>227400</v>
      </c>
      <c r="D48" s="17"/>
      <c r="E48" s="17">
        <f>H48</f>
        <v>227400</v>
      </c>
      <c r="F48" s="17">
        <f>SUM(G48:H48)</f>
        <v>227400</v>
      </c>
      <c r="G48" s="21"/>
      <c r="H48" s="21">
        <v>227400</v>
      </c>
      <c r="I48" s="20"/>
      <c r="J48" s="20"/>
      <c r="K48" s="20"/>
      <c r="L48" s="20"/>
      <c r="M48" s="20"/>
      <c r="N48" s="20"/>
      <c r="O48" s="20"/>
    </row>
    <row r="49" spans="1:15" ht="25.35" hidden="1" customHeight="1">
      <c r="A49" s="23"/>
      <c r="B49" s="22" t="s">
        <v>96</v>
      </c>
      <c r="C49" s="17">
        <f>SUM(D49:E49)</f>
        <v>41113</v>
      </c>
      <c r="D49" s="17"/>
      <c r="E49" s="17">
        <f>H49</f>
        <v>41113</v>
      </c>
      <c r="F49" s="17">
        <f>SUM(G49:H49)</f>
        <v>41113</v>
      </c>
      <c r="G49" s="21"/>
      <c r="H49" s="21">
        <v>41113</v>
      </c>
      <c r="I49" s="20"/>
      <c r="J49" s="20"/>
      <c r="K49" s="20"/>
      <c r="L49" s="20"/>
      <c r="M49" s="20"/>
      <c r="N49" s="20"/>
      <c r="O49" s="20"/>
    </row>
    <row r="50" spans="1:15" ht="25.35" hidden="1" customHeight="1">
      <c r="A50" s="23"/>
      <c r="B50" s="22" t="s">
        <v>95</v>
      </c>
      <c r="C50" s="17">
        <f>SUM(D50:E50)</f>
        <v>22354</v>
      </c>
      <c r="D50" s="17"/>
      <c r="E50" s="17">
        <f>H50</f>
        <v>22354</v>
      </c>
      <c r="F50" s="17">
        <f>SUM(G50:H50)</f>
        <v>22354</v>
      </c>
      <c r="G50" s="21"/>
      <c r="H50" s="21">
        <v>22354</v>
      </c>
      <c r="I50" s="20"/>
      <c r="J50" s="20"/>
      <c r="K50" s="20"/>
      <c r="L50" s="20"/>
      <c r="M50" s="20"/>
      <c r="N50" s="20"/>
      <c r="O50" s="20"/>
    </row>
    <row r="51" spans="1:15" ht="25.35" hidden="1" customHeight="1">
      <c r="A51" s="23"/>
      <c r="B51" s="22" t="s">
        <v>94</v>
      </c>
      <c r="C51" s="17">
        <f>SUM(D51:E51)</f>
        <v>8000</v>
      </c>
      <c r="D51" s="17"/>
      <c r="E51" s="17">
        <f>H51</f>
        <v>8000</v>
      </c>
      <c r="F51" s="17">
        <f>SUM(G51:H51)</f>
        <v>8000</v>
      </c>
      <c r="G51" s="21"/>
      <c r="H51" s="21">
        <v>8000</v>
      </c>
      <c r="I51" s="20"/>
      <c r="J51" s="20"/>
      <c r="K51" s="20"/>
      <c r="L51" s="20"/>
      <c r="M51" s="20"/>
      <c r="N51" s="20"/>
      <c r="O51" s="20"/>
    </row>
    <row r="52" spans="1:15" ht="25.35" hidden="1" customHeight="1">
      <c r="A52" s="23"/>
      <c r="B52" s="22" t="s">
        <v>93</v>
      </c>
      <c r="C52" s="17">
        <f>SUM(D52:E52)</f>
        <v>104379</v>
      </c>
      <c r="D52" s="17"/>
      <c r="E52" s="17">
        <f>H52</f>
        <v>104379</v>
      </c>
      <c r="F52" s="17">
        <f>SUM(G52:H52)</f>
        <v>104379</v>
      </c>
      <c r="G52" s="21"/>
      <c r="H52" s="43">
        <v>104379</v>
      </c>
      <c r="I52" s="20"/>
      <c r="J52" s="20"/>
      <c r="K52" s="20"/>
      <c r="L52" s="20"/>
      <c r="M52" s="20"/>
      <c r="N52" s="20"/>
      <c r="O52" s="20"/>
    </row>
    <row r="53" spans="1:15" s="35" customFormat="1" ht="25.35" hidden="1" customHeight="1">
      <c r="A53" s="38"/>
      <c r="B53" s="37" t="s">
        <v>92</v>
      </c>
      <c r="C53" s="36">
        <f t="shared" ref="C53:H53" si="13">SUM(C54:C81)</f>
        <v>1099609</v>
      </c>
      <c r="D53" s="36">
        <f t="shared" si="13"/>
        <v>0</v>
      </c>
      <c r="E53" s="36">
        <f t="shared" si="13"/>
        <v>1099609</v>
      </c>
      <c r="F53" s="36">
        <f t="shared" si="13"/>
        <v>1099609</v>
      </c>
      <c r="G53" s="36">
        <f t="shared" si="13"/>
        <v>0</v>
      </c>
      <c r="H53" s="36">
        <f t="shared" si="13"/>
        <v>1099609</v>
      </c>
      <c r="I53" s="36"/>
      <c r="J53" s="36"/>
      <c r="K53" s="36"/>
      <c r="L53" s="36"/>
      <c r="M53" s="36">
        <f>SUM(M54:M81)</f>
        <v>0</v>
      </c>
      <c r="N53" s="36"/>
      <c r="O53" s="36"/>
    </row>
    <row r="54" spans="1:15" ht="25.35" hidden="1" customHeight="1">
      <c r="A54" s="23"/>
      <c r="B54" s="40" t="s">
        <v>91</v>
      </c>
      <c r="C54" s="17">
        <f t="shared" ref="C54:C81" si="14">SUM(D54:E54)</f>
        <v>8925</v>
      </c>
      <c r="D54" s="17"/>
      <c r="E54" s="17">
        <v>8925</v>
      </c>
      <c r="F54" s="17">
        <f t="shared" ref="F54:F81" si="15">SUM(G54:H54)</f>
        <v>8925</v>
      </c>
      <c r="G54" s="20"/>
      <c r="H54" s="20">
        <v>8925</v>
      </c>
      <c r="I54" s="20"/>
      <c r="J54" s="20"/>
      <c r="K54" s="20"/>
      <c r="L54" s="20"/>
      <c r="M54" s="20"/>
      <c r="N54" s="20"/>
      <c r="O54" s="20"/>
    </row>
    <row r="55" spans="1:15" ht="25.35" hidden="1" customHeight="1">
      <c r="A55" s="23"/>
      <c r="B55" s="40" t="s">
        <v>90</v>
      </c>
      <c r="C55" s="17">
        <f t="shared" si="14"/>
        <v>29727</v>
      </c>
      <c r="D55" s="17"/>
      <c r="E55" s="17">
        <f t="shared" ref="E55:E81" si="16">H55</f>
        <v>29727</v>
      </c>
      <c r="F55" s="17">
        <f t="shared" si="15"/>
        <v>29727</v>
      </c>
      <c r="G55" s="20"/>
      <c r="H55" s="20">
        <v>29727</v>
      </c>
      <c r="I55" s="20"/>
      <c r="J55" s="20"/>
      <c r="K55" s="20"/>
      <c r="L55" s="20"/>
      <c r="M55" s="20"/>
      <c r="N55" s="20"/>
      <c r="O55" s="20"/>
    </row>
    <row r="56" spans="1:15" ht="25.35" hidden="1" customHeight="1">
      <c r="A56" s="23"/>
      <c r="B56" s="40" t="s">
        <v>89</v>
      </c>
      <c r="C56" s="17">
        <f t="shared" si="14"/>
        <v>45542</v>
      </c>
      <c r="D56" s="17"/>
      <c r="E56" s="17">
        <f t="shared" si="16"/>
        <v>45542</v>
      </c>
      <c r="F56" s="17">
        <f t="shared" si="15"/>
        <v>45542</v>
      </c>
      <c r="G56" s="20"/>
      <c r="H56" s="42">
        <v>45542</v>
      </c>
      <c r="I56" s="20"/>
      <c r="J56" s="20"/>
      <c r="K56" s="20"/>
      <c r="L56" s="20"/>
      <c r="M56" s="20"/>
      <c r="N56" s="20"/>
      <c r="O56" s="20"/>
    </row>
    <row r="57" spans="1:15" ht="25.35" hidden="1" customHeight="1">
      <c r="A57" s="23"/>
      <c r="B57" s="40" t="s">
        <v>88</v>
      </c>
      <c r="C57" s="17">
        <f t="shared" si="14"/>
        <v>38064</v>
      </c>
      <c r="D57" s="17"/>
      <c r="E57" s="17">
        <f t="shared" si="16"/>
        <v>38064</v>
      </c>
      <c r="F57" s="17">
        <f t="shared" si="15"/>
        <v>38064</v>
      </c>
      <c r="G57" s="20"/>
      <c r="H57" s="20">
        <v>38064</v>
      </c>
      <c r="I57" s="20"/>
      <c r="J57" s="20"/>
      <c r="K57" s="20"/>
      <c r="L57" s="20"/>
      <c r="M57" s="20"/>
      <c r="N57" s="20"/>
      <c r="O57" s="20"/>
    </row>
    <row r="58" spans="1:15" ht="25.35" hidden="1" customHeight="1">
      <c r="A58" s="23"/>
      <c r="B58" s="40" t="s">
        <v>87</v>
      </c>
      <c r="C58" s="17">
        <f t="shared" si="14"/>
        <v>58730</v>
      </c>
      <c r="D58" s="17"/>
      <c r="E58" s="17">
        <f t="shared" si="16"/>
        <v>58730</v>
      </c>
      <c r="F58" s="17">
        <f t="shared" si="15"/>
        <v>58730</v>
      </c>
      <c r="G58" s="20"/>
      <c r="H58" s="20">
        <v>58730</v>
      </c>
      <c r="I58" s="20"/>
      <c r="J58" s="20"/>
      <c r="K58" s="20"/>
      <c r="L58" s="20"/>
      <c r="M58" s="20"/>
      <c r="N58" s="20"/>
      <c r="O58" s="20"/>
    </row>
    <row r="59" spans="1:15" ht="25.35" hidden="1" customHeight="1">
      <c r="A59" s="23"/>
      <c r="B59" s="40" t="s">
        <v>86</v>
      </c>
      <c r="C59" s="17">
        <f t="shared" si="14"/>
        <v>64786</v>
      </c>
      <c r="D59" s="17"/>
      <c r="E59" s="17">
        <f t="shared" si="16"/>
        <v>64786</v>
      </c>
      <c r="F59" s="17">
        <f t="shared" si="15"/>
        <v>64786</v>
      </c>
      <c r="G59" s="20"/>
      <c r="H59" s="20">
        <v>64786</v>
      </c>
      <c r="I59" s="20"/>
      <c r="J59" s="20"/>
      <c r="K59" s="20"/>
      <c r="L59" s="20"/>
      <c r="M59" s="20"/>
      <c r="N59" s="20"/>
      <c r="O59" s="20"/>
    </row>
    <row r="60" spans="1:15" ht="25.35" hidden="1" customHeight="1">
      <c r="A60" s="23"/>
      <c r="B60" s="40" t="s">
        <v>85</v>
      </c>
      <c r="C60" s="17">
        <f t="shared" si="14"/>
        <v>44077</v>
      </c>
      <c r="D60" s="17"/>
      <c r="E60" s="17">
        <f t="shared" si="16"/>
        <v>44077</v>
      </c>
      <c r="F60" s="17">
        <f t="shared" si="15"/>
        <v>44077</v>
      </c>
      <c r="G60" s="20"/>
      <c r="H60" s="20">
        <v>44077</v>
      </c>
      <c r="I60" s="20"/>
      <c r="J60" s="20"/>
      <c r="K60" s="20"/>
      <c r="L60" s="20"/>
      <c r="M60" s="20"/>
      <c r="N60" s="20"/>
      <c r="O60" s="20"/>
    </row>
    <row r="61" spans="1:15" ht="25.35" hidden="1" customHeight="1">
      <c r="A61" s="23"/>
      <c r="B61" s="40" t="s">
        <v>84</v>
      </c>
      <c r="C61" s="17">
        <f t="shared" si="14"/>
        <v>86622</v>
      </c>
      <c r="D61" s="17"/>
      <c r="E61" s="17">
        <f t="shared" si="16"/>
        <v>86622</v>
      </c>
      <c r="F61" s="17">
        <f t="shared" si="15"/>
        <v>86622</v>
      </c>
      <c r="G61" s="20"/>
      <c r="H61" s="20">
        <v>86622</v>
      </c>
      <c r="I61" s="20"/>
      <c r="J61" s="20"/>
      <c r="K61" s="20"/>
      <c r="L61" s="20"/>
      <c r="M61" s="20"/>
      <c r="N61" s="20"/>
      <c r="O61" s="20"/>
    </row>
    <row r="62" spans="1:15" ht="25.35" hidden="1" customHeight="1">
      <c r="A62" s="23"/>
      <c r="B62" s="40" t="s">
        <v>83</v>
      </c>
      <c r="C62" s="17">
        <f t="shared" si="14"/>
        <v>61520</v>
      </c>
      <c r="D62" s="17"/>
      <c r="E62" s="17">
        <f t="shared" si="16"/>
        <v>61520</v>
      </c>
      <c r="F62" s="17">
        <f t="shared" si="15"/>
        <v>61520</v>
      </c>
      <c r="G62" s="20"/>
      <c r="H62" s="20">
        <v>61520</v>
      </c>
      <c r="I62" s="20"/>
      <c r="J62" s="20"/>
      <c r="K62" s="20"/>
      <c r="L62" s="20"/>
      <c r="M62" s="20"/>
      <c r="N62" s="20"/>
      <c r="O62" s="20"/>
    </row>
    <row r="63" spans="1:15" ht="25.35" hidden="1" customHeight="1">
      <c r="A63" s="23"/>
      <c r="B63" s="40" t="s">
        <v>82</v>
      </c>
      <c r="C63" s="17">
        <f t="shared" si="14"/>
        <v>64544</v>
      </c>
      <c r="D63" s="17"/>
      <c r="E63" s="17">
        <f t="shared" si="16"/>
        <v>64544</v>
      </c>
      <c r="F63" s="17">
        <f t="shared" si="15"/>
        <v>64544</v>
      </c>
      <c r="G63" s="20"/>
      <c r="H63" s="20">
        <v>64544</v>
      </c>
      <c r="I63" s="20"/>
      <c r="J63" s="20"/>
      <c r="K63" s="20"/>
      <c r="L63" s="20"/>
      <c r="M63" s="20"/>
      <c r="N63" s="20"/>
      <c r="O63" s="20"/>
    </row>
    <row r="64" spans="1:15" ht="25.35" hidden="1" customHeight="1">
      <c r="A64" s="23"/>
      <c r="B64" s="40" t="s">
        <v>81</v>
      </c>
      <c r="C64" s="17">
        <f t="shared" si="14"/>
        <v>62575</v>
      </c>
      <c r="D64" s="17"/>
      <c r="E64" s="17">
        <f t="shared" si="16"/>
        <v>62575</v>
      </c>
      <c r="F64" s="17">
        <f t="shared" si="15"/>
        <v>62575</v>
      </c>
      <c r="G64" s="20"/>
      <c r="H64" s="20">
        <v>62575</v>
      </c>
      <c r="I64" s="20"/>
      <c r="J64" s="20"/>
      <c r="K64" s="20"/>
      <c r="L64" s="20"/>
      <c r="M64" s="20"/>
      <c r="N64" s="20"/>
      <c r="O64" s="20"/>
    </row>
    <row r="65" spans="1:15" ht="25.35" hidden="1" customHeight="1">
      <c r="A65" s="23"/>
      <c r="B65" s="40" t="s">
        <v>80</v>
      </c>
      <c r="C65" s="17">
        <f t="shared" si="14"/>
        <v>43980</v>
      </c>
      <c r="D65" s="17"/>
      <c r="E65" s="17">
        <f t="shared" si="16"/>
        <v>43980</v>
      </c>
      <c r="F65" s="17">
        <f t="shared" si="15"/>
        <v>43980</v>
      </c>
      <c r="G65" s="20"/>
      <c r="H65" s="20">
        <v>43980</v>
      </c>
      <c r="I65" s="20"/>
      <c r="J65" s="20"/>
      <c r="K65" s="20"/>
      <c r="L65" s="20"/>
      <c r="M65" s="20"/>
      <c r="N65" s="20"/>
      <c r="O65" s="20"/>
    </row>
    <row r="66" spans="1:15" ht="25.35" hidden="1" customHeight="1">
      <c r="A66" s="23"/>
      <c r="B66" s="40" t="s">
        <v>79</v>
      </c>
      <c r="C66" s="17">
        <f t="shared" si="14"/>
        <v>41594</v>
      </c>
      <c r="D66" s="17"/>
      <c r="E66" s="17">
        <f t="shared" si="16"/>
        <v>41594</v>
      </c>
      <c r="F66" s="17">
        <f t="shared" si="15"/>
        <v>41594</v>
      </c>
      <c r="G66" s="20"/>
      <c r="H66" s="20">
        <v>41594</v>
      </c>
      <c r="I66" s="20"/>
      <c r="J66" s="20"/>
      <c r="K66" s="20"/>
      <c r="L66" s="20"/>
      <c r="M66" s="20"/>
      <c r="N66" s="20"/>
      <c r="O66" s="20"/>
    </row>
    <row r="67" spans="1:15" ht="25.35" hidden="1" customHeight="1">
      <c r="A67" s="23"/>
      <c r="B67" s="40" t="s">
        <v>78</v>
      </c>
      <c r="C67" s="17">
        <f t="shared" si="14"/>
        <v>29361</v>
      </c>
      <c r="D67" s="17"/>
      <c r="E67" s="17">
        <f t="shared" si="16"/>
        <v>29361</v>
      </c>
      <c r="F67" s="17">
        <f t="shared" si="15"/>
        <v>29361</v>
      </c>
      <c r="G67" s="20"/>
      <c r="H67" s="20">
        <v>29361</v>
      </c>
      <c r="I67" s="20"/>
      <c r="J67" s="20"/>
      <c r="K67" s="20"/>
      <c r="L67" s="20"/>
      <c r="M67" s="20"/>
      <c r="N67" s="20"/>
      <c r="O67" s="20"/>
    </row>
    <row r="68" spans="1:15" ht="25.35" hidden="1" customHeight="1">
      <c r="A68" s="23"/>
      <c r="B68" s="40" t="s">
        <v>77</v>
      </c>
      <c r="C68" s="17">
        <f t="shared" si="14"/>
        <v>26744</v>
      </c>
      <c r="D68" s="17"/>
      <c r="E68" s="17">
        <f t="shared" si="16"/>
        <v>26744</v>
      </c>
      <c r="F68" s="17">
        <f t="shared" si="15"/>
        <v>26744</v>
      </c>
      <c r="G68" s="20"/>
      <c r="H68" s="20">
        <v>26744</v>
      </c>
      <c r="I68" s="20"/>
      <c r="J68" s="20"/>
      <c r="K68" s="20"/>
      <c r="L68" s="20"/>
      <c r="M68" s="20"/>
      <c r="N68" s="20"/>
      <c r="O68" s="20"/>
    </row>
    <row r="69" spans="1:15" ht="25.35" hidden="1" customHeight="1">
      <c r="A69" s="23"/>
      <c r="B69" s="40" t="s">
        <v>76</v>
      </c>
      <c r="C69" s="17">
        <f t="shared" si="14"/>
        <v>53320</v>
      </c>
      <c r="D69" s="17"/>
      <c r="E69" s="17">
        <f t="shared" si="16"/>
        <v>53320</v>
      </c>
      <c r="F69" s="17">
        <f t="shared" si="15"/>
        <v>53320</v>
      </c>
      <c r="G69" s="21"/>
      <c r="H69" s="21">
        <v>53320</v>
      </c>
      <c r="I69" s="20"/>
      <c r="J69" s="20"/>
      <c r="K69" s="20"/>
      <c r="L69" s="20"/>
      <c r="M69" s="20"/>
      <c r="N69" s="20"/>
      <c r="O69" s="20"/>
    </row>
    <row r="70" spans="1:15" ht="25.35" hidden="1" customHeight="1">
      <c r="A70" s="23"/>
      <c r="B70" s="40" t="s">
        <v>75</v>
      </c>
      <c r="C70" s="17">
        <f t="shared" si="14"/>
        <v>39498</v>
      </c>
      <c r="D70" s="17"/>
      <c r="E70" s="17">
        <f t="shared" si="16"/>
        <v>39498</v>
      </c>
      <c r="F70" s="17">
        <f t="shared" si="15"/>
        <v>39498</v>
      </c>
      <c r="G70" s="24"/>
      <c r="H70" s="24">
        <v>39498</v>
      </c>
      <c r="I70" s="20"/>
      <c r="J70" s="20"/>
      <c r="K70" s="20"/>
      <c r="L70" s="20"/>
      <c r="M70" s="20"/>
      <c r="N70" s="20"/>
      <c r="O70" s="20"/>
    </row>
    <row r="71" spans="1:15" ht="25.35" hidden="1" customHeight="1">
      <c r="A71" s="23"/>
      <c r="B71" s="40" t="s">
        <v>74</v>
      </c>
      <c r="C71" s="17">
        <f t="shared" si="14"/>
        <v>25263</v>
      </c>
      <c r="D71" s="17"/>
      <c r="E71" s="17">
        <f t="shared" si="16"/>
        <v>25263</v>
      </c>
      <c r="F71" s="17">
        <f t="shared" si="15"/>
        <v>25263</v>
      </c>
      <c r="G71" s="21"/>
      <c r="H71" s="41">
        <v>25263</v>
      </c>
      <c r="I71" s="20"/>
      <c r="J71" s="20"/>
      <c r="K71" s="20"/>
      <c r="L71" s="20"/>
      <c r="M71" s="20"/>
      <c r="N71" s="20"/>
      <c r="O71" s="20"/>
    </row>
    <row r="72" spans="1:15" ht="25.35" hidden="1" customHeight="1">
      <c r="A72" s="23"/>
      <c r="B72" s="40" t="s">
        <v>73</v>
      </c>
      <c r="C72" s="17">
        <f t="shared" si="14"/>
        <v>35157</v>
      </c>
      <c r="D72" s="17"/>
      <c r="E72" s="17">
        <f t="shared" si="16"/>
        <v>35157</v>
      </c>
      <c r="F72" s="17">
        <f t="shared" si="15"/>
        <v>35157</v>
      </c>
      <c r="G72" s="20"/>
      <c r="H72" s="20">
        <v>35157</v>
      </c>
      <c r="I72" s="20"/>
      <c r="J72" s="20"/>
      <c r="K72" s="20"/>
      <c r="L72" s="20"/>
      <c r="M72" s="20"/>
      <c r="N72" s="20"/>
      <c r="O72" s="20"/>
    </row>
    <row r="73" spans="1:15" ht="25.35" hidden="1" customHeight="1">
      <c r="A73" s="23"/>
      <c r="B73" s="40" t="s">
        <v>72</v>
      </c>
      <c r="C73" s="17">
        <f t="shared" si="14"/>
        <v>30023</v>
      </c>
      <c r="D73" s="17"/>
      <c r="E73" s="17">
        <f t="shared" si="16"/>
        <v>30023</v>
      </c>
      <c r="F73" s="17">
        <f t="shared" si="15"/>
        <v>30023</v>
      </c>
      <c r="G73" s="21"/>
      <c r="H73" s="21">
        <v>30023</v>
      </c>
      <c r="I73" s="20"/>
      <c r="J73" s="20"/>
      <c r="K73" s="20"/>
      <c r="L73" s="20"/>
      <c r="M73" s="20"/>
      <c r="N73" s="20"/>
      <c r="O73" s="20"/>
    </row>
    <row r="74" spans="1:15" ht="25.35" hidden="1" customHeight="1">
      <c r="A74" s="23"/>
      <c r="B74" s="40" t="s">
        <v>71</v>
      </c>
      <c r="C74" s="17">
        <f t="shared" si="14"/>
        <v>57290</v>
      </c>
      <c r="D74" s="17"/>
      <c r="E74" s="17">
        <f t="shared" si="16"/>
        <v>57290</v>
      </c>
      <c r="F74" s="17">
        <f t="shared" si="15"/>
        <v>57290</v>
      </c>
      <c r="G74" s="41"/>
      <c r="H74" s="41">
        <v>57290</v>
      </c>
      <c r="I74" s="20"/>
      <c r="J74" s="20"/>
      <c r="K74" s="20"/>
      <c r="L74" s="20"/>
      <c r="M74" s="20"/>
      <c r="N74" s="20"/>
      <c r="O74" s="20"/>
    </row>
    <row r="75" spans="1:15" ht="25.35" hidden="1" customHeight="1">
      <c r="A75" s="23"/>
      <c r="B75" s="40" t="s">
        <v>70</v>
      </c>
      <c r="C75" s="17">
        <f t="shared" si="14"/>
        <v>8245</v>
      </c>
      <c r="D75" s="17"/>
      <c r="E75" s="17">
        <f t="shared" si="16"/>
        <v>8245</v>
      </c>
      <c r="F75" s="17">
        <f t="shared" si="15"/>
        <v>8245</v>
      </c>
      <c r="G75" s="39"/>
      <c r="H75" s="39">
        <v>8245</v>
      </c>
      <c r="I75" s="20"/>
      <c r="J75" s="20"/>
      <c r="K75" s="20"/>
      <c r="L75" s="20"/>
      <c r="M75" s="20"/>
      <c r="N75" s="20"/>
      <c r="O75" s="20"/>
    </row>
    <row r="76" spans="1:15" ht="25.35" hidden="1" customHeight="1">
      <c r="A76" s="23"/>
      <c r="B76" s="40" t="s">
        <v>69</v>
      </c>
      <c r="C76" s="17">
        <f t="shared" si="14"/>
        <v>26954</v>
      </c>
      <c r="D76" s="17"/>
      <c r="E76" s="17">
        <f t="shared" si="16"/>
        <v>26954</v>
      </c>
      <c r="F76" s="17">
        <f t="shared" si="15"/>
        <v>26954</v>
      </c>
      <c r="G76" s="39"/>
      <c r="H76" s="20">
        <v>26954</v>
      </c>
      <c r="I76" s="20"/>
      <c r="J76" s="20"/>
      <c r="K76" s="20"/>
      <c r="L76" s="20"/>
      <c r="M76" s="20"/>
      <c r="N76" s="20"/>
      <c r="O76" s="20"/>
    </row>
    <row r="77" spans="1:15" ht="25.35" hidden="1" customHeight="1">
      <c r="A77" s="23"/>
      <c r="B77" s="40" t="s">
        <v>68</v>
      </c>
      <c r="C77" s="17">
        <f t="shared" si="14"/>
        <v>34930</v>
      </c>
      <c r="D77" s="17"/>
      <c r="E77" s="17">
        <f t="shared" si="16"/>
        <v>34930</v>
      </c>
      <c r="F77" s="17">
        <f t="shared" si="15"/>
        <v>34930</v>
      </c>
      <c r="G77" s="39"/>
      <c r="H77" s="20">
        <v>34930</v>
      </c>
      <c r="I77" s="20"/>
      <c r="J77" s="20"/>
      <c r="K77" s="20"/>
      <c r="L77" s="20"/>
      <c r="M77" s="20"/>
      <c r="N77" s="20"/>
      <c r="O77" s="20"/>
    </row>
    <row r="78" spans="1:15" ht="25.35" hidden="1" customHeight="1">
      <c r="A78" s="23"/>
      <c r="B78" s="40" t="s">
        <v>67</v>
      </c>
      <c r="C78" s="17">
        <f t="shared" si="14"/>
        <v>43747</v>
      </c>
      <c r="D78" s="17"/>
      <c r="E78" s="17">
        <f t="shared" si="16"/>
        <v>43747</v>
      </c>
      <c r="F78" s="17">
        <f t="shared" si="15"/>
        <v>43747</v>
      </c>
      <c r="G78" s="39"/>
      <c r="H78" s="20">
        <v>43747</v>
      </c>
      <c r="I78" s="20"/>
      <c r="J78" s="20"/>
      <c r="K78" s="20"/>
      <c r="L78" s="20"/>
      <c r="M78" s="20"/>
      <c r="N78" s="20"/>
      <c r="O78" s="20"/>
    </row>
    <row r="79" spans="1:15" ht="25.35" hidden="1" customHeight="1">
      <c r="A79" s="23"/>
      <c r="B79" s="40" t="s">
        <v>66</v>
      </c>
      <c r="C79" s="17">
        <f t="shared" si="14"/>
        <v>14341</v>
      </c>
      <c r="D79" s="17"/>
      <c r="E79" s="17">
        <f t="shared" si="16"/>
        <v>14341</v>
      </c>
      <c r="F79" s="17">
        <f t="shared" si="15"/>
        <v>14341</v>
      </c>
      <c r="G79" s="39"/>
      <c r="H79" s="20">
        <v>14341</v>
      </c>
      <c r="I79" s="20"/>
      <c r="J79" s="20"/>
      <c r="K79" s="20"/>
      <c r="L79" s="20"/>
      <c r="M79" s="20"/>
      <c r="N79" s="20"/>
      <c r="O79" s="20"/>
    </row>
    <row r="80" spans="1:15" ht="25.35" hidden="1" customHeight="1">
      <c r="A80" s="23"/>
      <c r="B80" s="40" t="s">
        <v>65</v>
      </c>
      <c r="C80" s="17">
        <f t="shared" si="14"/>
        <v>11647</v>
      </c>
      <c r="D80" s="17"/>
      <c r="E80" s="17">
        <f t="shared" si="16"/>
        <v>11647</v>
      </c>
      <c r="F80" s="17">
        <f t="shared" si="15"/>
        <v>11647</v>
      </c>
      <c r="G80" s="39"/>
      <c r="H80" s="20">
        <v>11647</v>
      </c>
      <c r="I80" s="20"/>
      <c r="J80" s="20"/>
      <c r="K80" s="20"/>
      <c r="L80" s="20"/>
      <c r="M80" s="20"/>
      <c r="N80" s="20"/>
      <c r="O80" s="20"/>
    </row>
    <row r="81" spans="1:15" ht="25.35" hidden="1" customHeight="1">
      <c r="A81" s="23"/>
      <c r="B81" s="40" t="s">
        <v>64</v>
      </c>
      <c r="C81" s="17">
        <f t="shared" si="14"/>
        <v>12403</v>
      </c>
      <c r="D81" s="17"/>
      <c r="E81" s="17">
        <f t="shared" si="16"/>
        <v>12403</v>
      </c>
      <c r="F81" s="17">
        <f t="shared" si="15"/>
        <v>12403</v>
      </c>
      <c r="G81" s="39"/>
      <c r="H81" s="20">
        <v>12403</v>
      </c>
      <c r="I81" s="20"/>
      <c r="J81" s="20"/>
      <c r="K81" s="20"/>
      <c r="L81" s="20"/>
      <c r="M81" s="20"/>
      <c r="N81" s="20"/>
      <c r="O81" s="20"/>
    </row>
    <row r="82" spans="1:15" s="35" customFormat="1" ht="25.35" hidden="1" customHeight="1">
      <c r="A82" s="38"/>
      <c r="B82" s="37" t="s">
        <v>63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>
        <f>SUM(N83:N96)</f>
        <v>115882</v>
      </c>
      <c r="O82" s="36"/>
    </row>
    <row r="83" spans="1:15" ht="38.25" hidden="1" customHeight="1">
      <c r="A83" s="23"/>
      <c r="B83" s="34" t="s">
        <v>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33">
        <v>1450</v>
      </c>
      <c r="O83" s="20"/>
    </row>
    <row r="84" spans="1:15" ht="38.25" hidden="1" customHeight="1">
      <c r="A84" s="23"/>
      <c r="B84" s="34" t="s">
        <v>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33">
        <v>12155</v>
      </c>
      <c r="O84" s="20"/>
    </row>
    <row r="85" spans="1:15" ht="38.25" hidden="1" customHeight="1">
      <c r="A85" s="23"/>
      <c r="B85" s="34" t="s">
        <v>60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33">
        <v>54900</v>
      </c>
      <c r="O85" s="20"/>
    </row>
    <row r="86" spans="1:15" ht="38.25" hidden="1" customHeight="1">
      <c r="A86" s="23"/>
      <c r="B86" s="34" t="s">
        <v>59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33">
        <v>996</v>
      </c>
      <c r="O86" s="20"/>
    </row>
    <row r="87" spans="1:15" ht="38.25" hidden="1" customHeight="1">
      <c r="A87" s="23"/>
      <c r="B87" s="34" t="s">
        <v>58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33">
        <v>2550</v>
      </c>
      <c r="O87" s="20"/>
    </row>
    <row r="88" spans="1:15" ht="38.25" hidden="1" customHeight="1">
      <c r="A88" s="23"/>
      <c r="B88" s="34" t="s">
        <v>57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33">
        <v>3600</v>
      </c>
      <c r="O88" s="20"/>
    </row>
    <row r="89" spans="1:15" ht="38.25" hidden="1" customHeight="1">
      <c r="A89" s="23"/>
      <c r="B89" s="34" t="s">
        <v>56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33">
        <v>29907</v>
      </c>
      <c r="O89" s="20"/>
    </row>
    <row r="90" spans="1:15" ht="38.25" hidden="1" customHeight="1">
      <c r="A90" s="23"/>
      <c r="B90" s="34" t="s">
        <v>55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33">
        <v>1111</v>
      </c>
      <c r="O90" s="20"/>
    </row>
    <row r="91" spans="1:15" ht="46.5" hidden="1" customHeight="1">
      <c r="A91" s="23"/>
      <c r="B91" s="34" t="s">
        <v>54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33">
        <v>6400</v>
      </c>
      <c r="O91" s="20"/>
    </row>
    <row r="92" spans="1:15" ht="38.25" hidden="1" customHeight="1">
      <c r="A92" s="23"/>
      <c r="B92" s="34" t="s">
        <v>53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33">
        <v>500</v>
      </c>
      <c r="O92" s="20"/>
    </row>
    <row r="93" spans="1:15" ht="38.25" hidden="1" customHeight="1">
      <c r="A93" s="23"/>
      <c r="B93" s="34" t="s">
        <v>52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33">
        <v>645</v>
      </c>
      <c r="O93" s="20"/>
    </row>
    <row r="94" spans="1:15" ht="37.5" hidden="1" customHeight="1">
      <c r="A94" s="23"/>
      <c r="B94" s="34" t="s">
        <v>51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33">
        <v>556</v>
      </c>
      <c r="O94" s="20"/>
    </row>
    <row r="95" spans="1:15" ht="25.35" hidden="1" customHeight="1">
      <c r="A95" s="23"/>
      <c r="B95" s="34" t="s">
        <v>50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33">
        <v>556</v>
      </c>
      <c r="O95" s="20"/>
    </row>
    <row r="96" spans="1:15" ht="40.5" hidden="1" customHeight="1">
      <c r="A96" s="23"/>
      <c r="B96" s="34" t="s">
        <v>49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33">
        <v>556</v>
      </c>
      <c r="O96" s="20"/>
    </row>
    <row r="97" spans="1:15" s="30" customFormat="1" ht="25.35" customHeight="1">
      <c r="A97" s="32" t="s">
        <v>48</v>
      </c>
      <c r="B97" s="32"/>
      <c r="C97" s="31">
        <f t="shared" ref="C97:H97" si="17">SUM(C98:C100)</f>
        <v>8692896</v>
      </c>
      <c r="D97" s="31">
        <f t="shared" si="17"/>
        <v>1177783</v>
      </c>
      <c r="E97" s="31">
        <f t="shared" si="17"/>
        <v>7515113</v>
      </c>
      <c r="F97" s="31">
        <f t="shared" si="17"/>
        <v>8692896</v>
      </c>
      <c r="G97" s="31">
        <f t="shared" si="17"/>
        <v>1177783</v>
      </c>
      <c r="H97" s="31">
        <f t="shared" si="17"/>
        <v>7515113</v>
      </c>
      <c r="I97" s="31"/>
      <c r="J97" s="31"/>
      <c r="K97" s="31"/>
      <c r="L97" s="31"/>
      <c r="M97" s="31">
        <f>SUM(M98:M100)</f>
        <v>0</v>
      </c>
      <c r="N97" s="31"/>
      <c r="O97" s="31"/>
    </row>
    <row r="98" spans="1:15" s="25" customFormat="1" ht="25.35" customHeight="1">
      <c r="A98" s="28" t="s">
        <v>47</v>
      </c>
      <c r="B98" s="27" t="s">
        <v>46</v>
      </c>
      <c r="C98" s="26">
        <f>SUM(D98:E98)</f>
        <v>117180</v>
      </c>
      <c r="D98" s="26">
        <f>G98</f>
        <v>58529</v>
      </c>
      <c r="E98" s="26">
        <f>H98</f>
        <v>58651</v>
      </c>
      <c r="F98" s="26">
        <f>SUM(G98:H98)</f>
        <v>117180</v>
      </c>
      <c r="G98" s="26">
        <v>58529</v>
      </c>
      <c r="H98" s="26">
        <v>58651</v>
      </c>
      <c r="I98" s="26"/>
      <c r="J98" s="26"/>
      <c r="K98" s="26"/>
      <c r="L98" s="26"/>
      <c r="M98" s="26"/>
      <c r="N98" s="26"/>
      <c r="O98" s="26"/>
    </row>
    <row r="99" spans="1:15" s="25" customFormat="1" ht="25.35" customHeight="1">
      <c r="A99" s="28" t="s">
        <v>45</v>
      </c>
      <c r="B99" s="29" t="s">
        <v>44</v>
      </c>
      <c r="C99" s="26">
        <f>SUM(D99:E99)</f>
        <v>1295532</v>
      </c>
      <c r="D99" s="26">
        <f>G99</f>
        <v>1119254</v>
      </c>
      <c r="E99" s="26">
        <f>H99</f>
        <v>176278</v>
      </c>
      <c r="F99" s="26">
        <f>SUM(G99:H99)</f>
        <v>1295532</v>
      </c>
      <c r="G99" s="26">
        <v>1119254</v>
      </c>
      <c r="H99" s="26">
        <v>176278</v>
      </c>
      <c r="I99" s="26"/>
      <c r="J99" s="26"/>
      <c r="K99" s="26"/>
      <c r="L99" s="26"/>
      <c r="M99" s="26"/>
      <c r="N99" s="26"/>
      <c r="O99" s="26"/>
    </row>
    <row r="100" spans="1:15" s="25" customFormat="1" ht="25.35" customHeight="1">
      <c r="A100" s="28" t="s">
        <v>43</v>
      </c>
      <c r="B100" s="27" t="s">
        <v>42</v>
      </c>
      <c r="C100" s="26">
        <f>SUM(C101:C103)</f>
        <v>7280184</v>
      </c>
      <c r="D100" s="26"/>
      <c r="E100" s="26">
        <f>SUM(E101:E103)</f>
        <v>7280184</v>
      </c>
      <c r="F100" s="26">
        <f>SUM(F101:F103)</f>
        <v>7280184</v>
      </c>
      <c r="G100" s="26"/>
      <c r="H100" s="26">
        <f>SUM(H101:H103)</f>
        <v>7280184</v>
      </c>
      <c r="I100" s="26"/>
      <c r="J100" s="26"/>
      <c r="K100" s="26"/>
      <c r="L100" s="26"/>
      <c r="M100" s="26"/>
      <c r="N100" s="26"/>
      <c r="O100" s="26"/>
    </row>
    <row r="101" spans="1:15" ht="36.75" customHeight="1">
      <c r="A101" s="23"/>
      <c r="B101" s="22" t="s">
        <v>41</v>
      </c>
      <c r="C101" s="17">
        <f>SUM(D101:E101)</f>
        <v>523961</v>
      </c>
      <c r="D101" s="17"/>
      <c r="E101" s="17">
        <f>H101</f>
        <v>523961</v>
      </c>
      <c r="F101" s="17">
        <f>SUM(G101:H101)</f>
        <v>523961</v>
      </c>
      <c r="G101" s="24"/>
      <c r="H101" s="24">
        <v>523961</v>
      </c>
      <c r="I101" s="20"/>
      <c r="J101" s="20"/>
      <c r="K101" s="20"/>
      <c r="L101" s="20"/>
      <c r="M101" s="20"/>
      <c r="N101" s="20"/>
      <c r="O101" s="20"/>
    </row>
    <row r="102" spans="1:15" ht="39.75" customHeight="1">
      <c r="A102" s="23"/>
      <c r="B102" s="22" t="s">
        <v>40</v>
      </c>
      <c r="C102" s="17">
        <f>SUM(D102:E102)</f>
        <v>449189</v>
      </c>
      <c r="D102" s="17"/>
      <c r="E102" s="17">
        <f>H102</f>
        <v>449189</v>
      </c>
      <c r="F102" s="17">
        <f>SUM(G102:H102)</f>
        <v>449189</v>
      </c>
      <c r="G102" s="21"/>
      <c r="H102" s="21">
        <v>449189</v>
      </c>
      <c r="I102" s="20"/>
      <c r="J102" s="20"/>
      <c r="K102" s="20"/>
      <c r="L102" s="20"/>
      <c r="M102" s="20">
        <v>24638</v>
      </c>
      <c r="N102" s="20"/>
      <c r="O102" s="20"/>
    </row>
    <row r="103" spans="1:15" s="15" customFormat="1" ht="36.75" customHeight="1">
      <c r="A103" s="19"/>
      <c r="B103" s="18" t="s">
        <v>39</v>
      </c>
      <c r="C103" s="17">
        <f>SUM(D103:E103)</f>
        <v>6307034</v>
      </c>
      <c r="D103" s="17"/>
      <c r="E103" s="17">
        <f>H103</f>
        <v>6307034</v>
      </c>
      <c r="F103" s="17">
        <f>SUM(G103:H103)</f>
        <v>6307034</v>
      </c>
      <c r="G103" s="16"/>
      <c r="H103" s="16">
        <v>6307034</v>
      </c>
      <c r="I103" s="16"/>
      <c r="J103" s="16"/>
      <c r="K103" s="16"/>
      <c r="L103" s="16"/>
      <c r="M103" s="59"/>
      <c r="N103" s="16"/>
      <c r="O103" s="16"/>
    </row>
    <row r="104" spans="1:15" s="15" customFormat="1" ht="36.75" customHeight="1">
      <c r="A104" s="81"/>
      <c r="B104" s="85" t="s">
        <v>207</v>
      </c>
      <c r="C104" s="82" t="s">
        <v>208</v>
      </c>
      <c r="D104" s="82"/>
      <c r="E104" s="82"/>
      <c r="F104" s="82"/>
      <c r="G104" s="86" t="s">
        <v>209</v>
      </c>
      <c r="H104" s="83"/>
      <c r="I104" s="83"/>
      <c r="J104" s="83"/>
      <c r="K104" s="86" t="s">
        <v>210</v>
      </c>
      <c r="L104" s="83"/>
      <c r="M104" s="84"/>
      <c r="N104" s="83"/>
      <c r="O104" s="83"/>
    </row>
    <row r="105" spans="1:15" ht="25.35" customHeight="1">
      <c r="A105" s="1" t="s">
        <v>38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ht="21" customHeight="1">
      <c r="A106" s="14" t="s">
        <v>37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ht="24" customHeight="1">
      <c r="A107" s="13" t="s">
        <v>36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24" customHeight="1">
      <c r="A108" s="13" t="s">
        <v>35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24" customHeight="1">
      <c r="A109" s="13" t="s">
        <v>34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24" customHeight="1">
      <c r="A110" s="13" t="s">
        <v>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24" customHeight="1">
      <c r="A111" s="13" t="s">
        <v>32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24" customHeight="1">
      <c r="A112" s="13" t="s">
        <v>31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24" customHeight="1">
      <c r="A113" s="13" t="s">
        <v>30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24" customHeight="1">
      <c r="A114" s="13" t="s">
        <v>29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24" customHeight="1">
      <c r="A115" s="13" t="s">
        <v>28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24" customHeight="1">
      <c r="A116" s="13" t="s">
        <v>27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24" customHeight="1">
      <c r="A117" s="13" t="s">
        <v>26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24" customHeight="1">
      <c r="A118" s="13" t="s">
        <v>25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24" customHeight="1">
      <c r="A119" s="13" t="s">
        <v>24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24" customHeight="1">
      <c r="A120" s="13" t="s">
        <v>23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24" customHeight="1">
      <c r="A121" s="13" t="s">
        <v>22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24" customHeight="1">
      <c r="A122" s="13" t="s">
        <v>21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24" customHeight="1">
      <c r="A123" s="13" t="s">
        <v>20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24" customHeight="1">
      <c r="A124" s="13" t="s">
        <v>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16.5" customHeight="1">
      <c r="A125" s="93" t="s">
        <v>1</v>
      </c>
      <c r="B125" s="94" t="s">
        <v>2</v>
      </c>
      <c r="C125" s="94" t="s">
        <v>18</v>
      </c>
      <c r="D125" s="94"/>
      <c r="E125" s="94"/>
      <c r="F125" s="94"/>
      <c r="G125" s="94"/>
      <c r="H125" s="94"/>
      <c r="I125" s="94"/>
      <c r="J125" s="94"/>
      <c r="K125" s="94"/>
      <c r="L125" s="94"/>
      <c r="M125" s="94" t="s">
        <v>17</v>
      </c>
      <c r="N125" s="94"/>
      <c r="O125" s="94"/>
    </row>
    <row r="126" spans="1:15" ht="18" customHeight="1">
      <c r="A126" s="93"/>
      <c r="B126" s="94"/>
      <c r="C126" s="94" t="s">
        <v>3</v>
      </c>
      <c r="D126" s="93" t="s">
        <v>10</v>
      </c>
      <c r="E126" s="95" t="s">
        <v>9</v>
      </c>
      <c r="F126" s="94" t="s">
        <v>16</v>
      </c>
      <c r="G126" s="94"/>
      <c r="H126" s="94"/>
      <c r="I126" s="94" t="s">
        <v>15</v>
      </c>
      <c r="J126" s="94"/>
      <c r="K126" s="94"/>
      <c r="L126" s="94"/>
      <c r="M126" s="93" t="s">
        <v>13</v>
      </c>
      <c r="N126" s="93" t="s">
        <v>14</v>
      </c>
      <c r="O126" s="93" t="s">
        <v>13</v>
      </c>
    </row>
    <row r="127" spans="1:15" ht="40.5" customHeight="1">
      <c r="A127" s="93"/>
      <c r="B127" s="94"/>
      <c r="C127" s="94"/>
      <c r="D127" s="93"/>
      <c r="E127" s="95"/>
      <c r="F127" s="9" t="s">
        <v>11</v>
      </c>
      <c r="G127" s="9" t="s">
        <v>10</v>
      </c>
      <c r="H127" s="11" t="s">
        <v>9</v>
      </c>
      <c r="I127" s="5" t="s">
        <v>12</v>
      </c>
      <c r="J127" s="9" t="s">
        <v>11</v>
      </c>
      <c r="K127" s="9" t="s">
        <v>10</v>
      </c>
      <c r="L127" s="10" t="s">
        <v>9</v>
      </c>
      <c r="M127" s="93"/>
      <c r="N127" s="93"/>
      <c r="O127" s="93"/>
    </row>
    <row r="128" spans="1:15" ht="25.35" customHeight="1">
      <c r="A128" s="9" t="s">
        <v>8</v>
      </c>
      <c r="B128" s="8" t="s">
        <v>7</v>
      </c>
      <c r="C128" s="4">
        <v>190000</v>
      </c>
      <c r="D128" s="4">
        <v>14000</v>
      </c>
      <c r="E128" s="4">
        <v>176000</v>
      </c>
      <c r="F128" s="4">
        <v>180000</v>
      </c>
      <c r="G128" s="4">
        <v>10000</v>
      </c>
      <c r="H128" s="4">
        <v>170000</v>
      </c>
      <c r="I128" s="3"/>
      <c r="J128" s="4">
        <v>10000</v>
      </c>
      <c r="K128" s="4">
        <v>4000</v>
      </c>
      <c r="L128" s="4">
        <v>6000</v>
      </c>
      <c r="M128" s="3"/>
      <c r="N128" s="3"/>
      <c r="O128" s="3"/>
    </row>
    <row r="129" spans="1:15" ht="25.35" customHeight="1">
      <c r="A129" s="3"/>
      <c r="B129" s="6" t="s">
        <v>6</v>
      </c>
      <c r="C129" s="4">
        <v>5000</v>
      </c>
      <c r="D129" s="4">
        <v>2000</v>
      </c>
      <c r="E129" s="4">
        <v>3000</v>
      </c>
      <c r="F129" s="4">
        <v>5000</v>
      </c>
      <c r="G129" s="4">
        <v>2000</v>
      </c>
      <c r="H129" s="4">
        <v>3000</v>
      </c>
      <c r="I129" s="3"/>
      <c r="J129" s="7"/>
      <c r="K129" s="7"/>
      <c r="L129" s="7"/>
      <c r="M129" s="3"/>
      <c r="N129" s="3"/>
      <c r="O129" s="3"/>
    </row>
    <row r="130" spans="1:15" ht="25.35" customHeight="1">
      <c r="A130" s="3"/>
      <c r="B130" s="6" t="s">
        <v>5</v>
      </c>
      <c r="C130" s="4">
        <v>10000</v>
      </c>
      <c r="D130" s="4">
        <v>2000</v>
      </c>
      <c r="E130" s="4">
        <v>8000</v>
      </c>
      <c r="F130" s="3"/>
      <c r="G130" s="3"/>
      <c r="H130" s="3"/>
      <c r="I130" s="5" t="s">
        <v>4</v>
      </c>
      <c r="J130" s="4">
        <v>10000</v>
      </c>
      <c r="K130" s="4">
        <v>2000</v>
      </c>
      <c r="L130" s="4">
        <v>8000</v>
      </c>
      <c r="M130" s="3"/>
      <c r="N130" s="3"/>
      <c r="O130" s="3"/>
    </row>
  </sheetData>
  <protectedRanges>
    <protectedRange sqref="G102:H104 G101" name="範圍1"/>
  </protectedRanges>
  <autoFilter ref="A6:U130" xr:uid="{00000000-0009-0000-0000-000000000000}"/>
  <mergeCells count="23">
    <mergeCell ref="A2:O2"/>
    <mergeCell ref="A125:A127"/>
    <mergeCell ref="B125:B127"/>
    <mergeCell ref="C125:L125"/>
    <mergeCell ref="M125:O125"/>
    <mergeCell ref="C126:C127"/>
    <mergeCell ref="O126:O127"/>
    <mergeCell ref="D126:D127"/>
    <mergeCell ref="E126:E127"/>
    <mergeCell ref="F126:H126"/>
    <mergeCell ref="I126:L126"/>
    <mergeCell ref="N5:N6"/>
    <mergeCell ref="O5:O6"/>
    <mergeCell ref="B3:N3"/>
    <mergeCell ref="M126:M127"/>
    <mergeCell ref="N126:N127"/>
    <mergeCell ref="E5:E6"/>
    <mergeCell ref="N4:O4"/>
    <mergeCell ref="A4:A6"/>
    <mergeCell ref="B4:B6"/>
    <mergeCell ref="M5:M6"/>
    <mergeCell ref="C5:C6"/>
    <mergeCell ref="D5:D6"/>
  </mergeCells>
  <phoneticPr fontId="8" type="noConversion"/>
  <printOptions horizontalCentered="1"/>
  <pageMargins left="0" right="0" top="0.39370078740157483" bottom="0.39370078740157483" header="0.19685039370078741" footer="0.19685039370078741"/>
  <pageSetup paperSize="9" scale="67" fitToHeight="0" orientation="landscape" r:id="rId1"/>
  <headerFooter alignWithMargins="0">
    <oddFooter>&amp;C&amp;"標楷體,標準"第 &amp;P 頁，共 &amp;N 頁</oddFooter>
  </headerFooter>
  <rowBreaks count="1" manualBreakCount="1">
    <brk id="10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9"/>
  <sheetViews>
    <sheetView tabSelected="1" view="pageBreakPreview" zoomScale="80" zoomScaleNormal="100" zoomScaleSheetLayoutView="80" workbookViewId="0">
      <selection activeCell="B9" sqref="B9"/>
    </sheetView>
  </sheetViews>
  <sheetFormatPr defaultColWidth="9" defaultRowHeight="16.149999999999999" customHeight="1"/>
  <cols>
    <col min="1" max="1" width="16.5" style="60" customWidth="1"/>
    <col min="2" max="2" width="33.5" style="60" customWidth="1"/>
    <col min="3" max="3" width="21.5" style="60" customWidth="1"/>
    <col min="4" max="4" width="14.5" style="60" customWidth="1"/>
    <col min="5" max="5" width="17" style="60" customWidth="1"/>
    <col min="6" max="6" width="12" style="60" customWidth="1"/>
    <col min="7" max="7" width="19.25" style="60" customWidth="1"/>
    <col min="8" max="9" width="11.875" style="60" customWidth="1"/>
    <col min="10" max="10" width="12.375" style="60" customWidth="1"/>
    <col min="11" max="257" width="9.375" style="60" customWidth="1"/>
    <col min="258" max="1024" width="9.375" style="61" customWidth="1"/>
    <col min="1025" max="1025" width="8.875" style="61" customWidth="1"/>
    <col min="1026" max="16384" width="9" style="61"/>
  </cols>
  <sheetData>
    <row r="1" spans="1:257" ht="31.9" customHeight="1">
      <c r="A1" s="101" t="s">
        <v>187</v>
      </c>
      <c r="B1" s="101"/>
      <c r="C1" s="101"/>
      <c r="D1" s="101"/>
      <c r="E1" s="101"/>
      <c r="F1" s="101"/>
      <c r="G1" s="101"/>
      <c r="H1" s="101"/>
      <c r="I1" s="101"/>
    </row>
    <row r="2" spans="1:257" ht="24.6" customHeight="1">
      <c r="A2" s="101" t="s">
        <v>203</v>
      </c>
      <c r="B2" s="101"/>
      <c r="C2" s="101"/>
      <c r="D2" s="101"/>
      <c r="E2" s="101"/>
      <c r="F2" s="101"/>
      <c r="G2" s="101"/>
      <c r="H2" s="101"/>
      <c r="I2" s="101"/>
    </row>
    <row r="3" spans="1:257" s="66" customFormat="1" ht="19.899999999999999" customHeight="1">
      <c r="A3" s="62" t="s">
        <v>205</v>
      </c>
      <c r="B3" s="62"/>
      <c r="C3" s="102"/>
      <c r="D3" s="102"/>
      <c r="E3" s="102"/>
      <c r="F3" s="63"/>
      <c r="G3" s="63"/>
      <c r="H3" s="63"/>
      <c r="I3" s="64" t="s">
        <v>0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</row>
    <row r="4" spans="1:257" s="65" customFormat="1" ht="45.75" customHeight="1">
      <c r="A4" s="98" t="s">
        <v>188</v>
      </c>
      <c r="B4" s="98" t="s">
        <v>189</v>
      </c>
      <c r="C4" s="98" t="s">
        <v>190</v>
      </c>
      <c r="D4" s="98" t="s">
        <v>191</v>
      </c>
      <c r="E4" s="98" t="s">
        <v>192</v>
      </c>
      <c r="F4" s="98" t="s">
        <v>193</v>
      </c>
      <c r="G4" s="98" t="s">
        <v>194</v>
      </c>
      <c r="H4" s="98" t="s">
        <v>195</v>
      </c>
      <c r="I4" s="98"/>
    </row>
    <row r="5" spans="1:257" s="65" customFormat="1" ht="73.150000000000006" customHeight="1">
      <c r="A5" s="98"/>
      <c r="B5" s="98"/>
      <c r="C5" s="98"/>
      <c r="D5" s="98"/>
      <c r="E5" s="98"/>
      <c r="F5" s="98"/>
      <c r="G5" s="98"/>
      <c r="H5" s="67" t="s">
        <v>196</v>
      </c>
      <c r="I5" s="67" t="s">
        <v>197</v>
      </c>
    </row>
    <row r="6" spans="1:257" s="65" customFormat="1" ht="28.9" customHeight="1">
      <c r="A6" s="99" t="s">
        <v>198</v>
      </c>
      <c r="B6" s="99"/>
      <c r="C6" s="99"/>
      <c r="D6" s="99"/>
      <c r="E6" s="68"/>
      <c r="F6" s="100"/>
      <c r="G6" s="100"/>
      <c r="H6" s="100"/>
      <c r="I6" s="100"/>
    </row>
    <row r="7" spans="1:257" s="65" customFormat="1" ht="28.9" customHeight="1">
      <c r="A7" s="69"/>
      <c r="B7" s="69" t="s">
        <v>206</v>
      </c>
      <c r="C7" s="69"/>
      <c r="D7" s="69"/>
      <c r="E7" s="69"/>
      <c r="F7" s="69"/>
      <c r="G7" s="69"/>
      <c r="H7" s="69"/>
      <c r="I7" s="69"/>
    </row>
    <row r="8" spans="1:257" s="65" customFormat="1" ht="28.9" customHeight="1">
      <c r="A8" s="69"/>
      <c r="B8" s="69"/>
      <c r="C8" s="69"/>
      <c r="D8" s="69"/>
      <c r="E8" s="69"/>
      <c r="F8" s="69"/>
      <c r="G8" s="69"/>
      <c r="H8" s="69"/>
      <c r="I8" s="69"/>
    </row>
    <row r="9" spans="1:257" s="65" customFormat="1" ht="28.9" customHeight="1">
      <c r="A9" s="69"/>
      <c r="B9" s="69"/>
      <c r="C9" s="69"/>
      <c r="D9" s="69"/>
      <c r="E9" s="69"/>
      <c r="F9" s="69"/>
      <c r="G9" s="69"/>
      <c r="H9" s="69"/>
      <c r="I9" s="69"/>
    </row>
    <row r="10" spans="1:257" s="65" customFormat="1" ht="28.9" customHeight="1">
      <c r="A10" s="69"/>
      <c r="B10" s="69"/>
      <c r="C10" s="69"/>
      <c r="D10" s="69"/>
      <c r="E10" s="69"/>
      <c r="F10" s="69"/>
      <c r="G10" s="69"/>
      <c r="H10" s="69"/>
      <c r="I10" s="69"/>
    </row>
    <row r="11" spans="1:257" s="65" customFormat="1" ht="28.9" customHeight="1">
      <c r="A11" s="70"/>
      <c r="B11" s="70"/>
      <c r="C11" s="70"/>
      <c r="D11" s="70"/>
      <c r="E11" s="70"/>
      <c r="F11" s="70"/>
      <c r="G11" s="70"/>
      <c r="H11" s="70"/>
      <c r="I11" s="70"/>
    </row>
    <row r="12" spans="1:257" s="65" customFormat="1" ht="28.9" customHeight="1">
      <c r="A12" s="71"/>
      <c r="B12" s="71"/>
      <c r="C12" s="71"/>
      <c r="D12" s="71"/>
      <c r="E12" s="71"/>
      <c r="F12" s="71"/>
      <c r="G12" s="71"/>
      <c r="H12" s="71"/>
      <c r="I12" s="71"/>
    </row>
    <row r="13" spans="1:257" s="65" customFormat="1" ht="28.9" customHeight="1">
      <c r="A13" s="71"/>
      <c r="B13" s="71"/>
      <c r="C13" s="71"/>
      <c r="D13" s="71"/>
      <c r="E13" s="71"/>
      <c r="F13" s="71"/>
      <c r="G13" s="71"/>
      <c r="H13" s="71"/>
      <c r="I13" s="71"/>
    </row>
    <row r="14" spans="1:257" s="65" customFormat="1" ht="28.9" customHeight="1">
      <c r="A14" s="71"/>
      <c r="B14" s="71"/>
      <c r="C14" s="71"/>
      <c r="D14" s="71"/>
      <c r="E14" s="71"/>
      <c r="F14" s="71"/>
      <c r="G14" s="71"/>
      <c r="H14" s="71"/>
      <c r="I14" s="71"/>
    </row>
    <row r="15" spans="1:257" s="65" customFormat="1" ht="28.9" customHeight="1">
      <c r="A15" s="71"/>
      <c r="B15" s="71"/>
      <c r="C15" s="71"/>
      <c r="D15" s="71"/>
      <c r="E15" s="71"/>
      <c r="F15" s="71"/>
      <c r="G15" s="71"/>
      <c r="H15" s="71"/>
      <c r="I15" s="71"/>
    </row>
    <row r="16" spans="1:257" s="65" customFormat="1" ht="28.9" customHeight="1">
      <c r="A16" s="71"/>
      <c r="B16" s="71"/>
      <c r="C16" s="71"/>
      <c r="D16" s="71"/>
      <c r="E16" s="71"/>
      <c r="F16" s="71"/>
      <c r="G16" s="71"/>
      <c r="H16" s="71"/>
      <c r="I16" s="71"/>
    </row>
    <row r="17" spans="1:9" s="65" customFormat="1" ht="28.9" customHeight="1">
      <c r="A17" s="72"/>
      <c r="B17" s="72"/>
      <c r="C17" s="72"/>
      <c r="D17" s="72"/>
      <c r="E17" s="72"/>
      <c r="F17" s="72"/>
      <c r="G17" s="72"/>
      <c r="H17" s="72"/>
      <c r="I17" s="72"/>
    </row>
    <row r="18" spans="1:9" s="65" customFormat="1" ht="33.75" customHeight="1">
      <c r="A18" s="69"/>
      <c r="B18" s="73"/>
      <c r="C18" s="69"/>
      <c r="D18" s="69"/>
      <c r="E18" s="69"/>
      <c r="F18" s="69"/>
      <c r="G18" s="69"/>
      <c r="H18" s="69"/>
      <c r="I18" s="69"/>
    </row>
    <row r="19" spans="1:9" s="77" customFormat="1" ht="33.75" customHeight="1">
      <c r="A19" s="74" t="s">
        <v>199</v>
      </c>
      <c r="B19" s="75"/>
      <c r="C19" s="76" t="s">
        <v>200</v>
      </c>
      <c r="D19" s="75"/>
      <c r="E19" s="75"/>
      <c r="F19" s="76" t="s">
        <v>201</v>
      </c>
      <c r="G19" s="75"/>
      <c r="H19" s="75"/>
      <c r="I19" s="75"/>
    </row>
    <row r="20" spans="1:9" s="65" customFormat="1" ht="37.5" customHeight="1">
      <c r="A20" s="78"/>
      <c r="B20" s="60"/>
      <c r="C20" s="60"/>
      <c r="D20" s="60"/>
    </row>
    <row r="21" spans="1:9" s="65" customFormat="1" ht="19.5" customHeight="1">
      <c r="A21" s="78"/>
      <c r="B21" s="60"/>
      <c r="C21" s="60"/>
      <c r="D21" s="60"/>
      <c r="H21" s="79"/>
    </row>
    <row r="39" spans="8:8" ht="16.149999999999999" customHeight="1">
      <c r="H39" s="80" t="s">
        <v>202</v>
      </c>
    </row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3" type="noConversion"/>
  <dataValidations count="1">
    <dataValidation type="list" allowBlank="1" showInputMessage="1" showErrorMessage="1" sqref="H7:I18" xr:uid="{00000000-0002-0000-0300-000000000000}">
      <formula1>$H$39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社福1</vt:lpstr>
      <vt:lpstr>民間4</vt:lpstr>
      <vt:lpstr>民間4!Print_Area</vt:lpstr>
      <vt:lpstr>社福1!Print_Area</vt:lpstr>
      <vt:lpstr>社福1!Print_Titles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林庭汝</dc:creator>
  <cp:lastModifiedBy>何惠如</cp:lastModifiedBy>
  <cp:lastPrinted>2021-07-05T01:47:14Z</cp:lastPrinted>
  <dcterms:created xsi:type="dcterms:W3CDTF">2021-03-11T03:39:59Z</dcterms:created>
  <dcterms:modified xsi:type="dcterms:W3CDTF">2024-09-05T04:01:33Z</dcterms:modified>
</cp:coreProperties>
</file>