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62-就業服務處\0-2調查表\111年度\9月\"/>
    </mc:Choice>
  </mc:AlternateContent>
  <xr:revisionPtr revIDLastSave="0" documentId="13_ncr:1_{8E910050-3AD7-415B-B330-F597ACC1D1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表1" sheetId="1" r:id="rId1"/>
    <sheet name="表4" sheetId="7" r:id="rId2"/>
  </sheets>
  <definedNames>
    <definedName name="_xlnm.Print_Area" localSheetId="0">表1!$A$1:$O$101</definedName>
    <definedName name="_xlnm.Print_Area" localSheetId="1">表4!$A$1:$I$13</definedName>
    <definedName name="_xlnm.Print_Titles" localSheetId="0">表1!$1:$6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E101" i="1"/>
  <c r="C101" i="1" s="1"/>
  <c r="D101" i="1"/>
  <c r="F100" i="1"/>
  <c r="E100" i="1"/>
  <c r="D100" i="1"/>
  <c r="C100" i="1" s="1"/>
  <c r="F99" i="1"/>
  <c r="E99" i="1"/>
  <c r="D99" i="1"/>
  <c r="M98" i="1"/>
  <c r="M95" i="1" s="1"/>
  <c r="H98" i="1"/>
  <c r="H95" i="1" s="1"/>
  <c r="G98" i="1"/>
  <c r="G95" i="1" s="1"/>
  <c r="F97" i="1"/>
  <c r="E97" i="1"/>
  <c r="D97" i="1"/>
  <c r="F96" i="1"/>
  <c r="E96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O82" i="1"/>
  <c r="N82" i="1"/>
  <c r="F81" i="1"/>
  <c r="E81" i="1"/>
  <c r="D81" i="1"/>
  <c r="F80" i="1"/>
  <c r="E80" i="1"/>
  <c r="D80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C72" i="1" s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C64" i="1" s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M53" i="1"/>
  <c r="M47" i="1" s="1"/>
  <c r="H53" i="1"/>
  <c r="H47" i="1" s="1"/>
  <c r="G53" i="1"/>
  <c r="G47" i="1" s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O47" i="1"/>
  <c r="N47" i="1"/>
  <c r="F46" i="1"/>
  <c r="E46" i="1"/>
  <c r="D46" i="1"/>
  <c r="F45" i="1"/>
  <c r="E45" i="1"/>
  <c r="D45" i="1"/>
  <c r="C45" i="1" s="1"/>
  <c r="F44" i="1"/>
  <c r="E44" i="1"/>
  <c r="E43" i="1" s="1"/>
  <c r="D44" i="1"/>
  <c r="O43" i="1"/>
  <c r="N43" i="1"/>
  <c r="M43" i="1"/>
  <c r="H43" i="1"/>
  <c r="G43" i="1"/>
  <c r="D43" i="1" s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O33" i="1"/>
  <c r="N33" i="1"/>
  <c r="M33" i="1"/>
  <c r="H33" i="1"/>
  <c r="G33" i="1"/>
  <c r="F32" i="1"/>
  <c r="E32" i="1"/>
  <c r="D32" i="1"/>
  <c r="F31" i="1"/>
  <c r="E31" i="1"/>
  <c r="D31" i="1"/>
  <c r="F30" i="1"/>
  <c r="E30" i="1"/>
  <c r="D30" i="1"/>
  <c r="F29" i="1"/>
  <c r="E29" i="1"/>
  <c r="D29" i="1"/>
  <c r="O28" i="1"/>
  <c r="N28" i="1"/>
  <c r="M28" i="1"/>
  <c r="H28" i="1"/>
  <c r="G28" i="1"/>
  <c r="F27" i="1"/>
  <c r="E27" i="1"/>
  <c r="C27" i="1" s="1"/>
  <c r="F26" i="1"/>
  <c r="E26" i="1"/>
  <c r="D26" i="1"/>
  <c r="O25" i="1"/>
  <c r="N25" i="1"/>
  <c r="M25" i="1"/>
  <c r="H25" i="1"/>
  <c r="F24" i="1"/>
  <c r="E24" i="1"/>
  <c r="D24" i="1"/>
  <c r="C24" i="1" s="1"/>
  <c r="F23" i="1"/>
  <c r="E23" i="1"/>
  <c r="D23" i="1"/>
  <c r="D22" i="1"/>
  <c r="F21" i="1"/>
  <c r="E21" i="1"/>
  <c r="D21" i="1"/>
  <c r="F20" i="1"/>
  <c r="E20" i="1"/>
  <c r="D20" i="1"/>
  <c r="F19" i="1"/>
  <c r="E19" i="1"/>
  <c r="D19" i="1"/>
  <c r="O18" i="1"/>
  <c r="N18" i="1"/>
  <c r="M18" i="1"/>
  <c r="H18" i="1"/>
  <c r="G18" i="1"/>
  <c r="F17" i="1"/>
  <c r="E17" i="1"/>
  <c r="D17" i="1"/>
  <c r="C17" i="1" s="1"/>
  <c r="F16" i="1"/>
  <c r="E16" i="1"/>
  <c r="D16" i="1"/>
  <c r="C16" i="1" s="1"/>
  <c r="F15" i="1"/>
  <c r="E15" i="1"/>
  <c r="D15" i="1"/>
  <c r="F14" i="1"/>
  <c r="E14" i="1"/>
  <c r="D14" i="1"/>
  <c r="C14" i="1" s="1"/>
  <c r="F13" i="1"/>
  <c r="E13" i="1"/>
  <c r="D13" i="1"/>
  <c r="F12" i="1"/>
  <c r="E12" i="1"/>
  <c r="D12" i="1"/>
  <c r="F11" i="1"/>
  <c r="E11" i="1"/>
  <c r="D11" i="1"/>
  <c r="C11" i="1" s="1"/>
  <c r="F10" i="1"/>
  <c r="E10" i="1"/>
  <c r="D10" i="1"/>
  <c r="O9" i="1"/>
  <c r="N9" i="1"/>
  <c r="M9" i="1"/>
  <c r="H9" i="1"/>
  <c r="G9" i="1"/>
  <c r="F98" i="1" l="1"/>
  <c r="C80" i="1"/>
  <c r="C31" i="1"/>
  <c r="C15" i="1"/>
  <c r="C23" i="1"/>
  <c r="C36" i="1"/>
  <c r="C50" i="1"/>
  <c r="F53" i="1"/>
  <c r="F47" i="1" s="1"/>
  <c r="C57" i="1"/>
  <c r="C58" i="1"/>
  <c r="C61" i="1"/>
  <c r="C62" i="1"/>
  <c r="C73" i="1"/>
  <c r="C96" i="1"/>
  <c r="H8" i="1"/>
  <c r="H7" i="1" s="1"/>
  <c r="C38" i="1"/>
  <c r="C42" i="1"/>
  <c r="C55" i="1"/>
  <c r="C63" i="1"/>
  <c r="C75" i="1"/>
  <c r="F28" i="1"/>
  <c r="E33" i="1"/>
  <c r="C77" i="1"/>
  <c r="N8" i="1"/>
  <c r="N7" i="1" s="1"/>
  <c r="E25" i="1"/>
  <c r="F43" i="1"/>
  <c r="C68" i="1"/>
  <c r="C76" i="1"/>
  <c r="C12" i="1"/>
  <c r="C20" i="1"/>
  <c r="C21" i="1"/>
  <c r="C35" i="1"/>
  <c r="C39" i="1"/>
  <c r="C49" i="1"/>
  <c r="C54" i="1"/>
  <c r="C59" i="1"/>
  <c r="C66" i="1"/>
  <c r="C67" i="1"/>
  <c r="C70" i="1"/>
  <c r="C71" i="1"/>
  <c r="C81" i="1"/>
  <c r="O8" i="1"/>
  <c r="O7" i="1" s="1"/>
  <c r="G8" i="1"/>
  <c r="G7" i="1" s="1"/>
  <c r="F9" i="1"/>
  <c r="E9" i="1"/>
  <c r="E8" i="1" s="1"/>
  <c r="C26" i="1"/>
  <c r="C25" i="1" s="1"/>
  <c r="F25" i="1"/>
  <c r="C32" i="1"/>
  <c r="C37" i="1"/>
  <c r="E53" i="1"/>
  <c r="E47" i="1" s="1"/>
  <c r="M8" i="1"/>
  <c r="M7" i="1" s="1"/>
  <c r="D18" i="1"/>
  <c r="C19" i="1"/>
  <c r="F18" i="1"/>
  <c r="C41" i="1"/>
  <c r="C51" i="1"/>
  <c r="C56" i="1"/>
  <c r="C60" i="1"/>
  <c r="C65" i="1"/>
  <c r="C69" i="1"/>
  <c r="C74" i="1"/>
  <c r="C78" i="1"/>
  <c r="F95" i="1"/>
  <c r="C13" i="1"/>
  <c r="E18" i="1"/>
  <c r="E28" i="1"/>
  <c r="D33" i="1"/>
  <c r="C44" i="1"/>
  <c r="C43" i="1" s="1"/>
  <c r="D95" i="1"/>
  <c r="C99" i="1"/>
  <c r="C98" i="1" s="1"/>
  <c r="C10" i="1"/>
  <c r="C30" i="1"/>
  <c r="F33" i="1"/>
  <c r="C40" i="1"/>
  <c r="C46" i="1"/>
  <c r="C52" i="1"/>
  <c r="E98" i="1"/>
  <c r="E95" i="1" s="1"/>
  <c r="C29" i="1"/>
  <c r="C97" i="1"/>
  <c r="C34" i="1"/>
  <c r="C48" i="1"/>
  <c r="D28" i="1"/>
  <c r="D53" i="1"/>
  <c r="D47" i="1" s="1"/>
  <c r="D9" i="1"/>
  <c r="C95" i="1" l="1"/>
  <c r="C9" i="1"/>
  <c r="C53" i="1"/>
  <c r="C28" i="1"/>
  <c r="F8" i="1"/>
  <c r="F7" i="1" s="1"/>
  <c r="C18" i="1"/>
  <c r="C33" i="1"/>
  <c r="D8" i="1"/>
  <c r="D7" i="1" s="1"/>
  <c r="E7" i="1"/>
  <c r="C47" i="1"/>
  <c r="C8" i="1" l="1"/>
  <c r="C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</authors>
  <commentList>
    <comment ref="A4" authorId="0" shapeId="0" xr:uid="{C201E922-A004-4833-8257-FB3623964C44}">
      <text>
        <r>
          <rPr>
            <b/>
            <sz val="12"/>
            <color rgb="FF000000"/>
            <rFont val="標楷體"/>
            <family val="4"/>
            <charset val="136"/>
          </rPr>
          <t>業務計畫－工作計畫－（分支計畫）－一級用途別－二級用途別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" authorId="0" shapeId="0" xr:uid="{53202785-852B-4D35-8195-D6CB10D20679}">
      <text>
        <r>
          <rPr>
            <b/>
            <sz val="12"/>
            <color rgb="FF000000"/>
            <rFont val="標楷體"/>
            <family val="4"/>
            <charset val="136"/>
          </rPr>
          <t>1.請查填實付數，並請查填至千元，倘未滿千元則取至小數點第1位，如：382元則查填為0.4千元；實付數超過1千元，請直接四捨五入至千元，如：1500元則查填為2千元)。</t>
        </r>
        <r>
          <rPr>
            <b/>
            <sz val="12"/>
            <color rgb="FF000000"/>
            <rFont val="標楷體"/>
            <family val="4"/>
            <charset val="136"/>
          </rPr>
          <t xml:space="preserve">
2.請注意是否有超預算執行的情形。</t>
        </r>
      </text>
    </comment>
  </commentList>
</comments>
</file>

<file path=xl/sharedStrings.xml><?xml version="1.0" encoding="utf-8"?>
<sst xmlns="http://schemas.openxmlformats.org/spreadsheetml/2006/main" count="188" uniqueCount="178">
  <si>
    <t>臺中市政府111年度社會福利補助經費計畫分配及執行明細表</t>
  </si>
  <si>
    <t>表1</t>
  </si>
  <si>
    <t>單位：千元</t>
  </si>
  <si>
    <t>計畫
編號</t>
  </si>
  <si>
    <t>計畫名稱</t>
  </si>
  <si>
    <t>公務預算部分</t>
  </si>
  <si>
    <t>基金自籌部分</t>
  </si>
  <si>
    <t>合計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</si>
  <si>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</si>
  <si>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</si>
  <si>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</si>
  <si>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</si>
  <si>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</si>
  <si>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</si>
  <si>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</si>
  <si>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t xml:space="preserve">政事別
</t>
    </r>
    <r>
      <rPr>
        <sz val="10"/>
        <color rgb="FF000000"/>
        <rFont val="標楷體"/>
        <family val="4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</si>
  <si>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</si>
  <si>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</si>
  <si>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</si>
  <si>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</si>
  <si>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</si>
  <si>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</si>
  <si>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</si>
  <si>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</si>
  <si>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</si>
  <si>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</si>
  <si>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</si>
  <si>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</si>
  <si>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</si>
  <si>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</si>
  <si>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</si>
  <si>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</si>
  <si>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</si>
  <si>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</si>
  <si>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</si>
  <si>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</si>
  <si>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</si>
  <si>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</si>
  <si>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</si>
  <si>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</si>
  <si>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</si>
  <si>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（二）18歲以下低收入戶暨弱勢兒童及少年
　　　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</si>
  <si>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</si>
  <si>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</si>
  <si>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</si>
  <si>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</si>
  <si>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</si>
  <si>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</si>
  <si>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</si>
  <si>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</si>
  <si>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</si>
  <si>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</si>
  <si>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</si>
  <si>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</si>
  <si>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</si>
  <si>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</si>
  <si>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</si>
  <si>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</si>
  <si>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</si>
  <si>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</si>
  <si>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</si>
  <si>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</si>
  <si>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</si>
  <si>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</si>
  <si>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</si>
  <si>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</si>
  <si>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</si>
  <si>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</si>
  <si>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</si>
  <si>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</si>
  <si>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</si>
  <si>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（二）身心障礙者輔助器具補助</t>
  </si>
  <si>
    <t>A005-3</t>
  </si>
  <si>
    <t>（三）身心障礙者教養費補助</t>
  </si>
  <si>
    <t>A005-4</t>
  </si>
  <si>
    <t>（四）身心障礙者參加社會保險保險費補助</t>
  </si>
  <si>
    <t>A005-5</t>
  </si>
  <si>
    <t xml:space="preserve"> (五) 身心障礙者個案管理服務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</si>
  <si>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</si>
  <si>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</si>
  <si>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</si>
  <si>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</si>
  <si>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</si>
  <si>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</si>
  <si>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</si>
  <si>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</si>
  <si>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</si>
  <si>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</si>
  <si>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</si>
  <si>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</si>
  <si>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</si>
  <si>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</si>
  <si>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</si>
  <si>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</si>
  <si>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</si>
  <si>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</si>
  <si>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</si>
  <si>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</si>
  <si>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</si>
  <si>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</si>
  <si>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</si>
  <si>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</si>
  <si>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</si>
  <si>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</si>
  <si>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</si>
  <si>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</si>
  <si>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</si>
  <si>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</si>
  <si>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</si>
  <si>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</si>
  <si>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</si>
  <si>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</si>
  <si>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</si>
  <si>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</si>
  <si>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</si>
  <si>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</si>
  <si>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</si>
  <si>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</si>
  <si>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</si>
  <si>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</si>
  <si>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</si>
  <si>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</si>
  <si>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</si>
  <si>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</si>
  <si>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</si>
  <si>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</si>
  <si>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</si>
  <si>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</si>
  <si>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</si>
  <si>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</si>
  <si>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</si>
  <si>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</si>
  <si>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2.本市各區公所社政業務行政管理經費補助計畫</t>
  </si>
  <si>
    <t>3.補助社會福利機構團體自辦社會福利方案計畫</t>
  </si>
  <si>
    <t>4.協助特定對象職涯再建構單一窗口服務計畫</t>
  </si>
  <si>
    <t>5.社會福利諮詢話務中心暨推動管考人力計畫</t>
  </si>
  <si>
    <t>6.推動社會福利業務管理資訊系統維護計畫</t>
  </si>
  <si>
    <t>7.111年臺中社會創新實驗基地委託專業服務營運計畫</t>
  </si>
  <si>
    <t>8.111年臺中市幸福經濟合作社培力計畫</t>
  </si>
  <si>
    <t>9.充實社政資訊暨資安業務服務人力聘用計畫</t>
  </si>
  <si>
    <t>10.公益彩劵盈餘分配基金出納業務計畫</t>
  </si>
  <si>
    <t>11.推展臺中市公益彩券盈餘分配基金經費審核效能計畫</t>
  </si>
  <si>
    <t>12.臺中市公益彩券盈餘分配管理計畫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</si>
  <si>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</si>
  <si>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</si>
  <si>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</si>
  <si>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</si>
  <si>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</si>
  <si>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</si>
  <si>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</si>
  <si>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</si>
  <si>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</si>
  <si>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</si>
  <si>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至111年9月止</t>
    <phoneticPr fontId="11" type="noConversion"/>
  </si>
  <si>
    <t>臺中市政府111年度對民間團體補(捐)助經費明細表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</si>
  <si>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</si>
  <si>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</si>
  <si>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</si>
  <si>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</si>
  <si>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</si>
  <si>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</si>
  <si>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</si>
  <si>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</t>
  </si>
  <si>
    <t>否</t>
  </si>
  <si>
    <t>合       計</t>
  </si>
  <si>
    <t>機關首長：</t>
  </si>
  <si>
    <r>
      <t>填表人</t>
    </r>
    <r>
      <rPr>
        <sz val="12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:</t>
    </r>
    <phoneticPr fontId="11" type="noConversion"/>
  </si>
  <si>
    <t xml:space="preserve"> 就業服務業務-就業服務-獎補助費-對國內團體之捐助</t>
  </si>
  <si>
    <r>
      <t>2022</t>
    </r>
    <r>
      <rPr>
        <sz val="12"/>
        <rFont val="標楷體"/>
        <family val="4"/>
        <charset val="136"/>
      </rPr>
      <t>光電視訊就業博覽會</t>
    </r>
    <phoneticPr fontId="11" type="noConversion"/>
  </si>
  <si>
    <t>臺中市總工業會</t>
  </si>
  <si>
    <t>無</t>
    <phoneticPr fontId="11" type="noConversion"/>
  </si>
  <si>
    <t>機關代碼及名稱：13262臺中市就業服務處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</si>
  <si>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</si>
  <si>
    <t>v</t>
  </si>
  <si>
    <t>填表人：</t>
  </si>
  <si>
    <t>主辦會計：
秘     書：</t>
    <phoneticPr fontId="11" type="noConversion"/>
  </si>
  <si>
    <t>主辦會計：</t>
    <phoneticPr fontId="11" type="noConversion"/>
  </si>
  <si>
    <t>秘     書：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</si>
</sst>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;[Red]&quot;(&quot;#,##0&quot;)&quot;"/>
    <numFmt numFmtId="182" formatCode="#,##0.00&quot; &quot;;#,##0.00&quot; &quot;;&quot;-&quot;#&quot; &quot;;&quot; &quot;@&quot; &quot;"/>
    <numFmt numFmtId="183" formatCode="[$NT$-404]#,##0.00;[Red]&quot;-&quot;[$NT$-404]#,##0.00"/>
    <numFmt numFmtId="184" formatCode="#,##0&quot; &quot;;[Red]&quot;(&quot;#,##0&quot;)&quot;"/>
    <numFmt numFmtId="185" formatCode="#,##0&quot; &quot;;#,##0&quot; &quot;;&quot;-&quot;#&quot; &quot;;&quot; &quot;@&quot; &quot;"/>
    <numFmt numFmtId="186" formatCode="&quot; &quot;#,##0&quot; &quot;;&quot;-&quot;#,##0&quot; &quot;;&quot; -&quot;00&quot; &quot;;&quot; &quot;@&quot; &quot;"/>
  </numFmts>
  <fonts count="1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2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3" fontId="7" fillId="0" borderId="0" applyBorder="0" applyProtection="0"/>
    <xf numFmtId="182" fontId="1" fillId="0" borderId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</cellStyleXfs>
  <cellXfs count="87">
    <xf numFmtId="0" fontId="0" fillId="0" borderId="0" xfId="0"/>
    <xf numFmtId="0" fontId="8" fillId="0" borderId="0" xfId="17" applyFont="1" applyFill="1" applyAlignment="1">
      <alignment vertical="center"/>
    </xf>
    <xf numFmtId="0" fontId="8" fillId="0" borderId="0" xfId="17" applyFont="1" applyFill="1" applyAlignment="1">
      <alignment horizontal="right" vertical="center"/>
    </xf>
    <xf numFmtId="0" fontId="8" fillId="0" borderId="1" xfId="17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 wrapText="1"/>
    </xf>
    <xf numFmtId="0" fontId="10" fillId="0" borderId="1" xfId="17" applyFont="1" applyFill="1" applyBorder="1" applyAlignment="1">
      <alignment horizontal="center" vertical="center" wrapText="1"/>
    </xf>
    <xf numFmtId="0" fontId="8" fillId="3" borderId="1" xfId="17" applyFont="1" applyFill="1" applyBorder="1" applyAlignment="1">
      <alignment horizontal="left" vertical="center"/>
    </xf>
    <xf numFmtId="181" fontId="8" fillId="3" borderId="1" xfId="21" applyNumberFormat="1" applyFont="1" applyFill="1" applyBorder="1" applyAlignment="1">
      <alignment vertical="center"/>
    </xf>
    <xf numFmtId="181" fontId="8" fillId="3" borderId="2" xfId="21" applyNumberFormat="1" applyFont="1" applyFill="1" applyBorder="1" applyAlignment="1">
      <alignment vertical="center"/>
    </xf>
    <xf numFmtId="0" fontId="8" fillId="3" borderId="0" xfId="17" applyFont="1" applyFill="1" applyAlignment="1">
      <alignment vertical="center"/>
    </xf>
    <xf numFmtId="0" fontId="8" fillId="4" borderId="1" xfId="17" applyFont="1" applyFill="1" applyBorder="1" applyAlignment="1">
      <alignment vertical="center"/>
    </xf>
    <xf numFmtId="181" fontId="8" fillId="4" borderId="1" xfId="21" applyNumberFormat="1" applyFont="1" applyFill="1" applyBorder="1" applyAlignment="1">
      <alignment vertical="center"/>
    </xf>
    <xf numFmtId="0" fontId="8" fillId="4" borderId="0" xfId="17" applyFont="1" applyFill="1" applyAlignment="1">
      <alignment vertical="center"/>
    </xf>
    <xf numFmtId="0" fontId="8" fillId="5" borderId="1" xfId="17" applyFont="1" applyFill="1" applyBorder="1" applyAlignment="1">
      <alignment vertical="center"/>
    </xf>
    <xf numFmtId="0" fontId="8" fillId="5" borderId="1" xfId="17" applyFont="1" applyFill="1" applyBorder="1" applyAlignment="1">
      <alignment horizontal="left" vertical="center"/>
    </xf>
    <xf numFmtId="181" fontId="8" fillId="5" borderId="1" xfId="21" applyNumberFormat="1" applyFont="1" applyFill="1" applyBorder="1" applyAlignment="1">
      <alignment vertical="center"/>
    </xf>
    <xf numFmtId="0" fontId="8" fillId="5" borderId="0" xfId="17" applyFont="1" applyFill="1" applyAlignment="1">
      <alignment vertical="center"/>
    </xf>
    <xf numFmtId="0" fontId="8" fillId="0" borderId="1" xfId="17" applyFont="1" applyFill="1" applyBorder="1" applyAlignment="1">
      <alignment vertical="center"/>
    </xf>
    <xf numFmtId="0" fontId="8" fillId="0" borderId="1" xfId="19" applyFont="1" applyFill="1" applyBorder="1" applyAlignment="1">
      <alignment horizontal="left" vertical="center"/>
    </xf>
    <xf numFmtId="181" fontId="8" fillId="0" borderId="1" xfId="21" applyNumberFormat="1" applyFont="1" applyBorder="1" applyAlignment="1">
      <alignment vertical="center"/>
    </xf>
    <xf numFmtId="181" fontId="8" fillId="0" borderId="1" xfId="31" applyNumberFormat="1" applyFont="1" applyFill="1" applyBorder="1" applyAlignment="1">
      <alignment vertical="center"/>
    </xf>
    <xf numFmtId="181" fontId="8" fillId="0" borderId="1" xfId="21" applyNumberFormat="1" applyFont="1" applyFill="1" applyBorder="1" applyAlignment="1">
      <alignment vertical="center"/>
    </xf>
    <xf numFmtId="181" fontId="8" fillId="0" borderId="1" xfId="32" applyNumberFormat="1" applyFont="1" applyFill="1" applyBorder="1" applyAlignment="1">
      <alignment vertical="center"/>
    </xf>
    <xf numFmtId="0" fontId="8" fillId="6" borderId="1" xfId="17" applyFont="1" applyFill="1" applyBorder="1" applyAlignment="1">
      <alignment vertical="center"/>
    </xf>
    <xf numFmtId="0" fontId="8" fillId="6" borderId="1" xfId="19" applyFont="1" applyFill="1" applyBorder="1" applyAlignment="1">
      <alignment horizontal="left" vertical="center" wrapText="1"/>
    </xf>
    <xf numFmtId="181" fontId="8" fillId="6" borderId="1" xfId="21" applyNumberFormat="1" applyFont="1" applyFill="1" applyBorder="1" applyAlignment="1">
      <alignment vertical="center"/>
    </xf>
    <xf numFmtId="181" fontId="8" fillId="6" borderId="1" xfId="31" applyNumberFormat="1" applyFont="1" applyFill="1" applyBorder="1" applyAlignment="1">
      <alignment vertical="center"/>
    </xf>
    <xf numFmtId="181" fontId="8" fillId="6" borderId="1" xfId="32" applyNumberFormat="1" applyFont="1" applyFill="1" applyBorder="1" applyAlignment="1">
      <alignment vertical="center"/>
    </xf>
    <xf numFmtId="0" fontId="0" fillId="6" borderId="0" xfId="0" applyFill="1"/>
    <xf numFmtId="0" fontId="8" fillId="5" borderId="1" xfId="17" applyFont="1" applyFill="1" applyBorder="1" applyAlignment="1">
      <alignment horizontal="left" vertical="center" wrapText="1"/>
    </xf>
    <xf numFmtId="0" fontId="8" fillId="0" borderId="1" xfId="19" applyFont="1" applyFill="1" applyBorder="1" applyAlignment="1">
      <alignment horizontal="left" vertical="center" wrapText="1"/>
    </xf>
    <xf numFmtId="181" fontId="8" fillId="5" borderId="1" xfId="31" applyNumberFormat="1" applyFont="1" applyFill="1" applyBorder="1" applyAlignment="1">
      <alignment vertical="center"/>
    </xf>
    <xf numFmtId="181" fontId="8" fillId="5" borderId="1" xfId="32" applyNumberFormat="1" applyFont="1" applyFill="1" applyBorder="1" applyAlignment="1">
      <alignment vertical="center"/>
    </xf>
    <xf numFmtId="0" fontId="8" fillId="0" borderId="1" xfId="17" applyFont="1" applyFill="1" applyBorder="1" applyAlignment="1">
      <alignment horizontal="left" vertical="center" wrapText="1"/>
    </xf>
    <xf numFmtId="0" fontId="8" fillId="7" borderId="1" xfId="17" applyFont="1" applyFill="1" applyBorder="1" applyAlignment="1">
      <alignment vertical="center"/>
    </xf>
    <xf numFmtId="0" fontId="8" fillId="7" borderId="1" xfId="17" applyFont="1" applyFill="1" applyBorder="1" applyAlignment="1">
      <alignment horizontal="left" vertical="center" wrapText="1"/>
    </xf>
    <xf numFmtId="181" fontId="8" fillId="7" borderId="1" xfId="21" applyNumberFormat="1" applyFont="1" applyFill="1" applyBorder="1" applyAlignment="1">
      <alignment vertical="center"/>
    </xf>
    <xf numFmtId="0" fontId="8" fillId="7" borderId="0" xfId="17" applyFont="1" applyFill="1" applyAlignment="1">
      <alignment vertical="center"/>
    </xf>
    <xf numFmtId="0" fontId="8" fillId="0" borderId="1" xfId="18" applyFont="1" applyFill="1" applyBorder="1" applyAlignment="1">
      <alignment horizontal="left" vertical="center" wrapText="1"/>
    </xf>
    <xf numFmtId="181" fontId="8" fillId="0" borderId="1" xfId="27" applyNumberFormat="1" applyFont="1" applyFill="1" applyBorder="1" applyAlignment="1">
      <alignment vertical="center"/>
    </xf>
    <xf numFmtId="181" fontId="8" fillId="0" borderId="1" xfId="22" applyNumberFormat="1" applyFont="1" applyFill="1" applyBorder="1" applyAlignment="1">
      <alignment vertical="center"/>
    </xf>
    <xf numFmtId="181" fontId="8" fillId="0" borderId="1" xfId="31" applyNumberFormat="1" applyFont="1" applyFill="1" applyBorder="1" applyAlignment="1"/>
    <xf numFmtId="181" fontId="8" fillId="0" borderId="1" xfId="30" applyNumberFormat="1" applyFont="1" applyFill="1" applyBorder="1" applyAlignment="1">
      <alignment vertical="center"/>
    </xf>
    <xf numFmtId="0" fontId="2" fillId="0" borderId="1" xfId="17" applyFont="1" applyFill="1" applyBorder="1" applyAlignment="1">
      <alignment vertical="center"/>
    </xf>
    <xf numFmtId="0" fontId="2" fillId="0" borderId="1" xfId="17" applyFont="1" applyFill="1" applyBorder="1" applyAlignment="1">
      <alignment horizontal="left" vertical="center" wrapText="1"/>
    </xf>
    <xf numFmtId="181" fontId="2" fillId="0" borderId="1" xfId="21" applyNumberFormat="1" applyFont="1" applyFill="1" applyBorder="1" applyAlignment="1">
      <alignment vertical="center"/>
    </xf>
    <xf numFmtId="0" fontId="2" fillId="0" borderId="0" xfId="17" applyFont="1" applyFill="1" applyAlignment="1">
      <alignment vertical="center"/>
    </xf>
    <xf numFmtId="0" fontId="12" fillId="0" borderId="0" xfId="10" applyFont="1" applyAlignment="1">
      <alignment horizontal="left" vertical="center"/>
    </xf>
    <xf numFmtId="0" fontId="12" fillId="0" borderId="0" xfId="10" applyFont="1" applyAlignment="1">
      <alignment horizontal="center" vertical="center"/>
    </xf>
    <xf numFmtId="0" fontId="12" fillId="0" borderId="0" xfId="10" applyFont="1" applyAlignment="1">
      <alignment vertical="center" wrapText="1"/>
    </xf>
    <xf numFmtId="0" fontId="8" fillId="0" borderId="1" xfId="8" applyFont="1" applyBorder="1" applyAlignment="1">
      <alignment vertical="center" wrapText="1"/>
    </xf>
    <xf numFmtId="184" fontId="8" fillId="0" borderId="1" xfId="41" applyNumberFormat="1" applyFont="1" applyBorder="1" applyAlignment="1">
      <alignment horizontal="right" vertical="center" wrapText="1"/>
    </xf>
    <xf numFmtId="185" fontId="8" fillId="0" borderId="1" xfId="41" applyNumberFormat="1" applyFont="1" applyBorder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12" fillId="0" borderId="0" xfId="10" applyFont="1" applyAlignment="1">
      <alignment horizontal="center" vertical="center" wrapText="1"/>
    </xf>
    <xf numFmtId="0" fontId="0" fillId="0" borderId="0" xfId="10" applyFont="1">
      <alignment vertical="center"/>
    </xf>
    <xf numFmtId="0" fontId="12" fillId="0" borderId="0" xfId="42" applyFont="1" applyFill="1" applyAlignment="1">
      <alignment vertical="center"/>
    </xf>
    <xf numFmtId="186" fontId="12" fillId="0" borderId="0" xfId="23" applyNumberFormat="1" applyFont="1" applyAlignment="1">
      <alignment horizontal="center" vertical="center" wrapText="1"/>
    </xf>
    <xf numFmtId="186" fontId="12" fillId="0" borderId="0" xfId="23" applyNumberFormat="1" applyFont="1" applyAlignment="1">
      <alignment horizontal="center" vertical="center"/>
    </xf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2" fillId="0" borderId="0" xfId="10" applyFont="1" applyAlignment="1">
      <alignment horizontal="right" vertical="center"/>
    </xf>
    <xf numFmtId="0" fontId="15" fillId="0" borderId="0" xfId="10" applyFont="1">
      <alignment vertical="center"/>
    </xf>
    <xf numFmtId="185" fontId="12" fillId="4" borderId="1" xfId="41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>
      <alignment vertical="center" wrapText="1"/>
    </xf>
    <xf numFmtId="185" fontId="12" fillId="0" borderId="1" xfId="41" applyNumberFormat="1" applyFont="1" applyBorder="1" applyAlignment="1">
      <alignment horizontal="center" vertical="center" wrapText="1"/>
    </xf>
    <xf numFmtId="185" fontId="12" fillId="0" borderId="2" xfId="41" applyNumberFormat="1" applyFont="1" applyBorder="1" applyAlignment="1">
      <alignment horizontal="center" vertical="center" wrapText="1"/>
    </xf>
    <xf numFmtId="0" fontId="12" fillId="0" borderId="0" xfId="43" applyFont="1" applyAlignment="1">
      <alignment vertical="center"/>
    </xf>
    <xf numFmtId="186" fontId="12" fillId="0" borderId="6" xfId="24" applyNumberFormat="1" applyFont="1" applyBorder="1" applyAlignment="1">
      <alignment horizontal="center" vertical="center" wrapText="1"/>
    </xf>
    <xf numFmtId="186" fontId="12" fillId="0" borderId="0" xfId="24" applyNumberFormat="1" applyFont="1" applyAlignment="1">
      <alignment horizontal="center" vertical="center"/>
    </xf>
    <xf numFmtId="0" fontId="12" fillId="0" borderId="0" xfId="7" applyFont="1" applyAlignment="1">
      <alignment vertical="center" wrapText="1"/>
    </xf>
    <xf numFmtId="0" fontId="12" fillId="0" borderId="0" xfId="10" applyFont="1">
      <alignment vertical="center"/>
    </xf>
    <xf numFmtId="0" fontId="8" fillId="0" borderId="0" xfId="10" applyFont="1" applyAlignment="1">
      <alignment horizontal="center" vertical="center" wrapText="1"/>
    </xf>
    <xf numFmtId="0" fontId="0" fillId="0" borderId="3" xfId="0" applyBorder="1" applyAlignment="1"/>
    <xf numFmtId="186" fontId="12" fillId="0" borderId="0" xfId="24" applyNumberFormat="1" applyFont="1" applyAlignment="1">
      <alignment horizontal="center" vertical="center" wrapText="1"/>
    </xf>
    <xf numFmtId="0" fontId="8" fillId="0" borderId="0" xfId="17" applyFont="1" applyFill="1" applyAlignment="1">
      <alignment horizontal="center" vertical="center"/>
    </xf>
    <xf numFmtId="0" fontId="9" fillId="0" borderId="0" xfId="17" applyFont="1" applyFill="1" applyAlignment="1">
      <alignment horizontal="center" vertical="center"/>
    </xf>
    <xf numFmtId="0" fontId="0" fillId="0" borderId="0" xfId="0" applyFill="1"/>
    <xf numFmtId="0" fontId="8" fillId="0" borderId="1" xfId="17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0" fillId="4" borderId="4" xfId="0" applyFill="1" applyBorder="1"/>
    <xf numFmtId="0" fontId="9" fillId="0" borderId="0" xfId="10" applyFont="1" applyAlignment="1">
      <alignment horizontal="center" vertical="center"/>
    </xf>
  </cellXfs>
  <cellStyles count="44">
    <cellStyle name="cf1" xfId="34" xr:uid="{00000000-0005-0000-0000-000000000000}"/>
    <cellStyle name="Excel Built-in Comma" xfId="35" xr:uid="{00000000-0005-0000-0000-000001000000}"/>
    <cellStyle name="Excel_BuiltIn_Comma" xfId="36" xr:uid="{00000000-0005-0000-0000-000002000000}"/>
    <cellStyle name="Excel_BuiltIn_Comma 3" xfId="41" xr:uid="{00000000-0005-0000-0000-000003000000}"/>
    <cellStyle name="Heading" xfId="37" xr:uid="{00000000-0005-0000-0000-000004000000}"/>
    <cellStyle name="Heading1" xfId="38" xr:uid="{00000000-0005-0000-0000-000005000000}"/>
    <cellStyle name="Result" xfId="39" xr:uid="{00000000-0005-0000-0000-000006000000}"/>
    <cellStyle name="Result2" xfId="40" xr:uid="{00000000-0005-0000-0000-000007000000}"/>
    <cellStyle name="一般" xfId="0" builtinId="0" customBuiltin="1"/>
    <cellStyle name="一般 10" xfId="2" xr:uid="{00000000-0005-0000-0000-000009000000}"/>
    <cellStyle name="一般 10 2" xfId="3" xr:uid="{00000000-0005-0000-0000-00000A000000}"/>
    <cellStyle name="一般 2" xfId="4" xr:uid="{00000000-0005-0000-0000-00000B000000}"/>
    <cellStyle name="一般 2 2 4" xfId="5" xr:uid="{00000000-0005-0000-0000-00000C000000}"/>
    <cellStyle name="一般 2 6" xfId="6" xr:uid="{00000000-0005-0000-0000-00000D000000}"/>
    <cellStyle name="一般 2 6 3" xfId="7" xr:uid="{00000000-0005-0000-0000-00000E000000}"/>
    <cellStyle name="一般 3" xfId="8" xr:uid="{00000000-0005-0000-0000-00000F000000}"/>
    <cellStyle name="一般 3 2" xfId="9" xr:uid="{00000000-0005-0000-0000-000010000000}"/>
    <cellStyle name="一般 3 6" xfId="10" xr:uid="{00000000-0005-0000-0000-000011000000}"/>
    <cellStyle name="一般 4" xfId="11" xr:uid="{00000000-0005-0000-0000-000012000000}"/>
    <cellStyle name="一般 5" xfId="12" xr:uid="{00000000-0005-0000-0000-000013000000}"/>
    <cellStyle name="一般 6" xfId="13" xr:uid="{00000000-0005-0000-0000-000014000000}"/>
    <cellStyle name="一般 7" xfId="14" xr:uid="{00000000-0005-0000-0000-000015000000}"/>
    <cellStyle name="一般 8" xfId="15" xr:uid="{00000000-0005-0000-0000-000016000000}"/>
    <cellStyle name="一般 9" xfId="16" xr:uid="{00000000-0005-0000-0000-000017000000}"/>
    <cellStyle name="一般_95考核表-1" xfId="17" xr:uid="{00000000-0005-0000-0000-000018000000}"/>
    <cellStyle name="一般_95考核表-1 2" xfId="18" xr:uid="{00000000-0005-0000-0000-000019000000}"/>
    <cellStyle name="一般_95考核表-1 3" xfId="19" xr:uid="{00000000-0005-0000-0000-00001A000000}"/>
    <cellStyle name="一般_95考核表-1 4" xfId="42" xr:uid="{00000000-0005-0000-0000-00001B000000}"/>
    <cellStyle name="一般_95考核表-1 4 2" xfId="43" xr:uid="{E3CE732E-0D7B-4EA4-801B-BB540ED4BBA0}"/>
    <cellStyle name="千分位" xfId="1" builtinId="3" customBuiltin="1"/>
    <cellStyle name="千分位 10" xfId="20" xr:uid="{00000000-0005-0000-0000-00001D000000}"/>
    <cellStyle name="千分位 2" xfId="21" xr:uid="{00000000-0005-0000-0000-00001E000000}"/>
    <cellStyle name="千分位 2 2 2 2" xfId="22" xr:uid="{00000000-0005-0000-0000-00001F000000}"/>
    <cellStyle name="千分位 2 7" xfId="23" xr:uid="{00000000-0005-0000-0000-000020000000}"/>
    <cellStyle name="千分位 2 7 9" xfId="24" xr:uid="{00000000-0005-0000-0000-000021000000}"/>
    <cellStyle name="千分位 2 7 9 2" xfId="25" xr:uid="{00000000-0005-0000-0000-000022000000}"/>
    <cellStyle name="千分位 2 9" xfId="26" xr:uid="{00000000-0005-0000-0000-000023000000}"/>
    <cellStyle name="千分位 4" xfId="27" xr:uid="{00000000-0005-0000-0000-000024000000}"/>
    <cellStyle name="千分位 4 2" xfId="28" xr:uid="{00000000-0005-0000-0000-000025000000}"/>
    <cellStyle name="千分位 4 3" xfId="29" xr:uid="{00000000-0005-0000-0000-000026000000}"/>
    <cellStyle name="千分位 5" xfId="30" xr:uid="{00000000-0005-0000-0000-000027000000}"/>
    <cellStyle name="千分位 6" xfId="31" xr:uid="{00000000-0005-0000-0000-000028000000}"/>
    <cellStyle name="千分位 7" xfId="32" xr:uid="{00000000-0005-0000-0000-000029000000}"/>
    <cellStyle name="千分位 7 2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1</xdr:row>
      <xdr:rowOff>30476</xdr:rowOff>
    </xdr:from>
    <xdr:ext cx="579116" cy="2514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181AFE43-D466-4CDF-9A15-6EBDFA8F17DE}"/>
            </a:ext>
          </a:extLst>
        </xdr:cNvPr>
        <xdr:cNvSpPr txBox="1"/>
      </xdr:nvSpPr>
      <xdr:spPr>
        <a:xfrm>
          <a:off x="45720" y="430526"/>
          <a:ext cx="579116" cy="251460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表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zoomScale="80" zoomScaleNormal="80" workbookViewId="0">
      <selection sqref="A1:O105"/>
    </sheetView>
  </sheetViews>
  <sheetFormatPr defaultColWidth="10" defaultRowHeight="16.5"/>
  <cols>
    <col min="1" max="1" width="9.5" style="1" customWidth="1"/>
    <col min="2" max="2" width="49.5" style="1" customWidth="1"/>
    <col min="3" max="3" width="15.625" style="1" bestFit="1" customWidth="1"/>
    <col min="4" max="4" width="13.5" style="1" customWidth="1"/>
    <col min="5" max="5" width="15.5" style="1" customWidth="1"/>
    <col min="6" max="6" width="14.5" style="1" customWidth="1"/>
    <col min="7" max="7" width="13.5" style="1" customWidth="1"/>
    <col min="8" max="8" width="15.125" style="1" customWidth="1"/>
    <col min="9" max="9" width="17.375" style="1" customWidth="1"/>
    <col min="10" max="10" width="10.5" style="1" customWidth="1"/>
    <col min="11" max="12" width="11.25" style="1" customWidth="1"/>
    <col min="13" max="13" width="12.625" style="1" customWidth="1"/>
    <col min="14" max="14" width="14.5" style="1" customWidth="1"/>
    <col min="15" max="15" width="12.875" style="1" customWidth="1"/>
    <col min="16" max="16" width="10" style="1" customWidth="1"/>
    <col min="17" max="16384" width="10" style="1"/>
  </cols>
  <sheetData>
    <row r="1" spans="1:15" customFormat="1" ht="24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24" customHeight="1">
      <c r="A2" s="78" t="s">
        <v>153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customFormat="1" ht="18.75" customHeight="1">
      <c r="A3" s="1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" t="s">
        <v>2</v>
      </c>
    </row>
    <row r="4" spans="1:15" customFormat="1" ht="17.25" customHeight="1">
      <c r="A4" s="80" t="s">
        <v>3</v>
      </c>
      <c r="B4" s="81" t="s">
        <v>4</v>
      </c>
      <c r="C4" s="81" t="s">
        <v>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0" t="s">
        <v>6</v>
      </c>
      <c r="O4" s="80"/>
    </row>
    <row r="5" spans="1:15" customFormat="1" ht="16.5" customHeight="1">
      <c r="A5" s="80"/>
      <c r="B5" s="81"/>
      <c r="C5" s="81" t="s">
        <v>7</v>
      </c>
      <c r="D5" s="80" t="s">
        <v>8</v>
      </c>
      <c r="E5" s="82" t="s">
        <v>9</v>
      </c>
      <c r="F5" s="81" t="s">
        <v>10</v>
      </c>
      <c r="G5" s="81"/>
      <c r="H5" s="81"/>
      <c r="I5" s="81" t="s">
        <v>11</v>
      </c>
      <c r="J5" s="81"/>
      <c r="K5" s="81"/>
      <c r="L5" s="81"/>
      <c r="M5" s="80" t="s">
        <v>12</v>
      </c>
      <c r="N5" s="80" t="s">
        <v>13</v>
      </c>
      <c r="O5" s="80" t="s">
        <v>12</v>
      </c>
    </row>
    <row r="6" spans="1:15" customFormat="1" ht="36.75" customHeight="1">
      <c r="A6" s="80"/>
      <c r="B6" s="81"/>
      <c r="C6" s="81"/>
      <c r="D6" s="80"/>
      <c r="E6" s="82"/>
      <c r="F6" s="4" t="s">
        <v>14</v>
      </c>
      <c r="G6" s="4" t="s">
        <v>8</v>
      </c>
      <c r="H6" s="5" t="s">
        <v>9</v>
      </c>
      <c r="I6" s="3" t="s">
        <v>15</v>
      </c>
      <c r="J6" s="4" t="s">
        <v>14</v>
      </c>
      <c r="K6" s="4" t="s">
        <v>8</v>
      </c>
      <c r="L6" s="6" t="s">
        <v>9</v>
      </c>
      <c r="M6" s="80"/>
      <c r="N6" s="80"/>
      <c r="O6" s="80"/>
    </row>
    <row r="7" spans="1:15" s="10" customFormat="1" ht="30" customHeight="1">
      <c r="A7" s="7" t="s">
        <v>16</v>
      </c>
      <c r="B7" s="7"/>
      <c r="C7" s="8">
        <f t="shared" ref="C7:H7" si="0">C8+C95</f>
        <v>28851532</v>
      </c>
      <c r="D7" s="8">
        <f t="shared" si="0"/>
        <v>4342555</v>
      </c>
      <c r="E7" s="8">
        <f t="shared" si="0"/>
        <v>24508977</v>
      </c>
      <c r="F7" s="8">
        <f t="shared" si="0"/>
        <v>28851532</v>
      </c>
      <c r="G7" s="8">
        <f t="shared" si="0"/>
        <v>4342555</v>
      </c>
      <c r="H7" s="8">
        <f t="shared" si="0"/>
        <v>24508977</v>
      </c>
      <c r="I7" s="8"/>
      <c r="J7" s="8"/>
      <c r="K7" s="8"/>
      <c r="L7" s="8"/>
      <c r="M7" s="8">
        <f>M8+M95</f>
        <v>36629</v>
      </c>
      <c r="N7" s="9">
        <f>N8+N95</f>
        <v>1718640</v>
      </c>
      <c r="O7" s="9">
        <f>O8+O95</f>
        <v>0</v>
      </c>
    </row>
    <row r="8" spans="1:15" s="13" customFormat="1" ht="30" hidden="1" customHeight="1">
      <c r="A8" s="11" t="s">
        <v>17</v>
      </c>
      <c r="B8" s="11"/>
      <c r="C8" s="12">
        <f t="shared" ref="C8:H8" si="1">C9+C18+C25+C28+C33+C40+C41+C42+C43+C46+C47</f>
        <v>19350903</v>
      </c>
      <c r="D8" s="12">
        <f t="shared" si="1"/>
        <v>3191834</v>
      </c>
      <c r="E8" s="12">
        <f t="shared" si="1"/>
        <v>16159069</v>
      </c>
      <c r="F8" s="12">
        <f t="shared" si="1"/>
        <v>19350903</v>
      </c>
      <c r="G8" s="12">
        <f t="shared" si="1"/>
        <v>3191834</v>
      </c>
      <c r="H8" s="12">
        <f t="shared" si="1"/>
        <v>16159069</v>
      </c>
      <c r="I8" s="12"/>
      <c r="J8" s="12"/>
      <c r="K8" s="12"/>
      <c r="L8" s="12"/>
      <c r="M8" s="12">
        <f>M9+M18+M25+M28+M33+M40+M41+M42+M43+M46+M47</f>
        <v>0</v>
      </c>
      <c r="N8" s="12">
        <f>N9+N18+N25+N28+N33+N40+N41+N42+N43+N46+N47</f>
        <v>1718640</v>
      </c>
      <c r="O8" s="12">
        <f>O9+O18+O25+O28+O33+O40+O41+O42+O43+O46+O47</f>
        <v>0</v>
      </c>
    </row>
    <row r="9" spans="1:15" s="17" customFormat="1" ht="25.35" hidden="1" customHeight="1">
      <c r="A9" s="14" t="s">
        <v>18</v>
      </c>
      <c r="B9" s="15" t="s">
        <v>19</v>
      </c>
      <c r="C9" s="16">
        <f t="shared" ref="C9:H9" si="2">SUM(C10:C17)</f>
        <v>2140855</v>
      </c>
      <c r="D9" s="16">
        <f t="shared" si="2"/>
        <v>1277283</v>
      </c>
      <c r="E9" s="16">
        <f t="shared" si="2"/>
        <v>863572</v>
      </c>
      <c r="F9" s="16">
        <f t="shared" si="2"/>
        <v>2140855</v>
      </c>
      <c r="G9" s="16">
        <f t="shared" si="2"/>
        <v>1277283</v>
      </c>
      <c r="H9" s="16">
        <f t="shared" si="2"/>
        <v>863572</v>
      </c>
      <c r="I9" s="16"/>
      <c r="J9" s="16"/>
      <c r="K9" s="16"/>
      <c r="L9" s="16"/>
      <c r="M9" s="16">
        <f>SUM(M10:M17)</f>
        <v>0</v>
      </c>
      <c r="N9" s="16">
        <f>SUM(N10:N17)</f>
        <v>64258</v>
      </c>
      <c r="O9" s="16">
        <f>SUM(O10:O17)</f>
        <v>0</v>
      </c>
    </row>
    <row r="10" spans="1:15" customFormat="1" ht="25.35" hidden="1" customHeight="1">
      <c r="A10" s="18" t="s">
        <v>20</v>
      </c>
      <c r="B10" s="19" t="s">
        <v>21</v>
      </c>
      <c r="C10" s="20">
        <f t="shared" ref="C10:C17" si="3">SUM(D10:E10)</f>
        <v>480603</v>
      </c>
      <c r="D10" s="20">
        <f t="shared" ref="D10:E17" si="4">G10</f>
        <v>383185</v>
      </c>
      <c r="E10" s="20">
        <f t="shared" si="4"/>
        <v>97418</v>
      </c>
      <c r="F10" s="20">
        <f t="shared" ref="F10:F17" si="5">SUM(G10:H10)</f>
        <v>480603</v>
      </c>
      <c r="G10" s="21">
        <v>383185</v>
      </c>
      <c r="H10" s="21">
        <v>97418</v>
      </c>
      <c r="I10" s="22"/>
      <c r="J10" s="22"/>
      <c r="K10" s="22"/>
      <c r="L10" s="22"/>
      <c r="M10" s="22"/>
      <c r="N10" s="23">
        <v>189</v>
      </c>
      <c r="O10" s="22"/>
    </row>
    <row r="11" spans="1:15" customFormat="1" ht="25.35" hidden="1" customHeight="1">
      <c r="A11" s="18" t="s">
        <v>22</v>
      </c>
      <c r="B11" s="19" t="s">
        <v>23</v>
      </c>
      <c r="C11" s="20">
        <f t="shared" si="3"/>
        <v>480602</v>
      </c>
      <c r="D11" s="20">
        <f t="shared" si="4"/>
        <v>383185</v>
      </c>
      <c r="E11" s="20">
        <f t="shared" si="4"/>
        <v>97417</v>
      </c>
      <c r="F11" s="20">
        <f t="shared" si="5"/>
        <v>480602</v>
      </c>
      <c r="G11" s="21">
        <v>383185</v>
      </c>
      <c r="H11" s="21">
        <v>97417</v>
      </c>
      <c r="I11" s="22"/>
      <c r="J11" s="22"/>
      <c r="K11" s="22"/>
      <c r="L11" s="22"/>
      <c r="M11" s="22"/>
      <c r="N11" s="23">
        <v>189</v>
      </c>
      <c r="O11" s="22"/>
    </row>
    <row r="12" spans="1:15" customFormat="1" ht="25.35" hidden="1" customHeight="1">
      <c r="A12" s="18" t="s">
        <v>24</v>
      </c>
      <c r="B12" s="19" t="s">
        <v>25</v>
      </c>
      <c r="C12" s="20">
        <f t="shared" si="3"/>
        <v>640803</v>
      </c>
      <c r="D12" s="20">
        <f t="shared" si="4"/>
        <v>510913</v>
      </c>
      <c r="E12" s="20">
        <f t="shared" si="4"/>
        <v>129890</v>
      </c>
      <c r="F12" s="20">
        <f t="shared" si="5"/>
        <v>640803</v>
      </c>
      <c r="G12" s="21">
        <v>510913</v>
      </c>
      <c r="H12" s="21">
        <v>129890</v>
      </c>
      <c r="I12" s="22"/>
      <c r="J12" s="22"/>
      <c r="K12" s="22"/>
      <c r="L12" s="22"/>
      <c r="M12" s="22"/>
      <c r="N12" s="23">
        <v>251</v>
      </c>
      <c r="O12" s="22"/>
    </row>
    <row r="13" spans="1:15" customFormat="1" ht="25.35" hidden="1" customHeight="1">
      <c r="A13" s="18" t="s">
        <v>26</v>
      </c>
      <c r="B13" s="19" t="s">
        <v>27</v>
      </c>
      <c r="C13" s="20">
        <f t="shared" si="3"/>
        <v>42717</v>
      </c>
      <c r="D13" s="20">
        <f t="shared" si="4"/>
        <v>0</v>
      </c>
      <c r="E13" s="20">
        <f t="shared" si="4"/>
        <v>42717</v>
      </c>
      <c r="F13" s="20">
        <f t="shared" si="5"/>
        <v>42717</v>
      </c>
      <c r="G13" s="21"/>
      <c r="H13" s="21">
        <v>42717</v>
      </c>
      <c r="I13" s="22"/>
      <c r="J13" s="22"/>
      <c r="K13" s="22"/>
      <c r="L13" s="22"/>
      <c r="M13" s="22"/>
      <c r="N13" s="23">
        <v>7038</v>
      </c>
      <c r="O13" s="22"/>
    </row>
    <row r="14" spans="1:15" customFormat="1" ht="25.35" hidden="1" customHeight="1">
      <c r="A14" s="18" t="s">
        <v>28</v>
      </c>
      <c r="B14" s="19" t="s">
        <v>29</v>
      </c>
      <c r="C14" s="20">
        <f t="shared" si="3"/>
        <v>50212</v>
      </c>
      <c r="D14" s="20">
        <f t="shared" si="4"/>
        <v>0</v>
      </c>
      <c r="E14" s="20">
        <f t="shared" si="4"/>
        <v>50212</v>
      </c>
      <c r="F14" s="20">
        <f t="shared" si="5"/>
        <v>50212</v>
      </c>
      <c r="G14" s="21"/>
      <c r="H14" s="21">
        <v>50212</v>
      </c>
      <c r="I14" s="22"/>
      <c r="J14" s="22"/>
      <c r="K14" s="22"/>
      <c r="L14" s="22"/>
      <c r="M14" s="22"/>
      <c r="N14" s="23"/>
      <c r="O14" s="22"/>
    </row>
    <row r="15" spans="1:15" customFormat="1" ht="25.35" hidden="1" customHeight="1">
      <c r="A15" s="18" t="s">
        <v>30</v>
      </c>
      <c r="B15" s="19" t="s">
        <v>31</v>
      </c>
      <c r="C15" s="20">
        <f t="shared" si="3"/>
        <v>1000</v>
      </c>
      <c r="D15" s="20">
        <f t="shared" si="4"/>
        <v>0</v>
      </c>
      <c r="E15" s="20">
        <f t="shared" si="4"/>
        <v>1000</v>
      </c>
      <c r="F15" s="20">
        <f t="shared" si="5"/>
        <v>1000</v>
      </c>
      <c r="G15" s="21"/>
      <c r="H15" s="21">
        <v>1000</v>
      </c>
      <c r="I15" s="22"/>
      <c r="J15" s="22"/>
      <c r="K15" s="22"/>
      <c r="L15" s="22"/>
      <c r="M15" s="22"/>
      <c r="N15" s="23"/>
      <c r="O15" s="22"/>
    </row>
    <row r="16" spans="1:15" customFormat="1" ht="25.35" hidden="1" customHeight="1">
      <c r="A16" s="18" t="s">
        <v>32</v>
      </c>
      <c r="B16" s="19" t="s">
        <v>33</v>
      </c>
      <c r="C16" s="20">
        <f t="shared" si="3"/>
        <v>14000</v>
      </c>
      <c r="D16" s="20">
        <f t="shared" si="4"/>
        <v>0</v>
      </c>
      <c r="E16" s="20">
        <f t="shared" si="4"/>
        <v>14000</v>
      </c>
      <c r="F16" s="20">
        <f t="shared" si="5"/>
        <v>14000</v>
      </c>
      <c r="G16" s="21"/>
      <c r="H16" s="21">
        <v>14000</v>
      </c>
      <c r="I16" s="22"/>
      <c r="J16" s="22"/>
      <c r="K16" s="22"/>
      <c r="L16" s="22"/>
      <c r="M16" s="22"/>
      <c r="N16" s="23"/>
      <c r="O16" s="22"/>
    </row>
    <row r="17" spans="1:15" s="29" customFormat="1" ht="25.35" hidden="1" customHeight="1">
      <c r="A17" s="24" t="s">
        <v>34</v>
      </c>
      <c r="B17" s="25" t="s">
        <v>35</v>
      </c>
      <c r="C17" s="26">
        <f t="shared" si="3"/>
        <v>430918</v>
      </c>
      <c r="D17" s="26">
        <f t="shared" si="4"/>
        <v>0</v>
      </c>
      <c r="E17" s="26">
        <f t="shared" si="4"/>
        <v>430918</v>
      </c>
      <c r="F17" s="26">
        <f t="shared" si="5"/>
        <v>430918</v>
      </c>
      <c r="G17" s="27"/>
      <c r="H17" s="27">
        <v>430918</v>
      </c>
      <c r="I17" s="26"/>
      <c r="J17" s="26"/>
      <c r="K17" s="26"/>
      <c r="L17" s="26"/>
      <c r="M17" s="26"/>
      <c r="N17" s="28">
        <v>56591</v>
      </c>
      <c r="O17" s="26"/>
    </row>
    <row r="18" spans="1:15" s="17" customFormat="1" ht="25.35" hidden="1" customHeight="1">
      <c r="A18" s="14" t="s">
        <v>36</v>
      </c>
      <c r="B18" s="30" t="s">
        <v>37</v>
      </c>
      <c r="C18" s="16">
        <f t="shared" ref="C18:H18" si="6">SUM(C19:C24)</f>
        <v>4449633</v>
      </c>
      <c r="D18" s="16">
        <f t="shared" si="6"/>
        <v>124112</v>
      </c>
      <c r="E18" s="16">
        <f t="shared" si="6"/>
        <v>4325521</v>
      </c>
      <c r="F18" s="16">
        <f t="shared" si="6"/>
        <v>4449633</v>
      </c>
      <c r="G18" s="16">
        <f t="shared" si="6"/>
        <v>124112</v>
      </c>
      <c r="H18" s="16">
        <f t="shared" si="6"/>
        <v>4325521</v>
      </c>
      <c r="I18" s="16"/>
      <c r="J18" s="16"/>
      <c r="K18" s="16"/>
      <c r="L18" s="16"/>
      <c r="M18" s="16">
        <f>SUM(M19:M24)</f>
        <v>0</v>
      </c>
      <c r="N18" s="16">
        <f>SUM(N19:N24)</f>
        <v>534150</v>
      </c>
      <c r="O18" s="16">
        <f>SUM(O19:O24)</f>
        <v>0</v>
      </c>
    </row>
    <row r="19" spans="1:15" customFormat="1" ht="25.35" hidden="1" customHeight="1">
      <c r="A19" s="18" t="s">
        <v>38</v>
      </c>
      <c r="B19" s="31" t="s">
        <v>39</v>
      </c>
      <c r="C19" s="20">
        <f>SUM(D19:E19)</f>
        <v>383032</v>
      </c>
      <c r="D19" s="20">
        <f t="shared" ref="D19:E21" si="7">G19</f>
        <v>124112</v>
      </c>
      <c r="E19" s="20">
        <f t="shared" si="7"/>
        <v>258920</v>
      </c>
      <c r="F19" s="20">
        <f>SUM(G19:H19)</f>
        <v>383032</v>
      </c>
      <c r="G19" s="21">
        <v>124112</v>
      </c>
      <c r="H19" s="21">
        <v>258920</v>
      </c>
      <c r="I19" s="22"/>
      <c r="J19" s="22"/>
      <c r="K19" s="22"/>
      <c r="L19" s="22"/>
      <c r="M19" s="22"/>
      <c r="N19" s="23"/>
      <c r="O19" s="22"/>
    </row>
    <row r="20" spans="1:15" customFormat="1" ht="39" hidden="1" customHeight="1">
      <c r="A20" s="18" t="s">
        <v>40</v>
      </c>
      <c r="B20" s="31" t="s">
        <v>41</v>
      </c>
      <c r="C20" s="20">
        <f>SUM(D20:E20)</f>
        <v>47000</v>
      </c>
      <c r="D20" s="20">
        <f t="shared" si="7"/>
        <v>0</v>
      </c>
      <c r="E20" s="20">
        <f t="shared" si="7"/>
        <v>47000</v>
      </c>
      <c r="F20" s="20">
        <f>SUM(G20:H20)</f>
        <v>47000</v>
      </c>
      <c r="G20" s="21"/>
      <c r="H20" s="21">
        <v>47000</v>
      </c>
      <c r="I20" s="22"/>
      <c r="J20" s="22"/>
      <c r="K20" s="22"/>
      <c r="L20" s="22"/>
      <c r="M20" s="22"/>
      <c r="N20" s="23"/>
      <c r="O20" s="22"/>
    </row>
    <row r="21" spans="1:15" customFormat="1" ht="25.35" hidden="1" customHeight="1">
      <c r="A21" s="18" t="s">
        <v>42</v>
      </c>
      <c r="B21" s="31" t="s">
        <v>43</v>
      </c>
      <c r="C21" s="20">
        <f>SUM(D21:E21)</f>
        <v>163515</v>
      </c>
      <c r="D21" s="20">
        <f t="shared" si="7"/>
        <v>0</v>
      </c>
      <c r="E21" s="20">
        <f t="shared" si="7"/>
        <v>163515</v>
      </c>
      <c r="F21" s="20">
        <f>SUM(G21:H21)</f>
        <v>163515</v>
      </c>
      <c r="G21" s="21"/>
      <c r="H21" s="21">
        <v>163515</v>
      </c>
      <c r="I21" s="22"/>
      <c r="J21" s="22"/>
      <c r="K21" s="22"/>
      <c r="L21" s="22"/>
      <c r="M21" s="22"/>
      <c r="N21" s="23"/>
      <c r="O21" s="22"/>
    </row>
    <row r="22" spans="1:15" customFormat="1" ht="25.35" hidden="1" customHeight="1">
      <c r="A22" s="18" t="s">
        <v>44</v>
      </c>
      <c r="B22" s="31" t="s">
        <v>45</v>
      </c>
      <c r="C22" s="20"/>
      <c r="D22" s="20">
        <f>G22</f>
        <v>0</v>
      </c>
      <c r="E22" s="20"/>
      <c r="F22" s="20"/>
      <c r="G22" s="21"/>
      <c r="H22" s="21"/>
      <c r="I22" s="22"/>
      <c r="J22" s="22"/>
      <c r="K22" s="22"/>
      <c r="L22" s="22"/>
      <c r="M22" s="22"/>
      <c r="N22" s="23"/>
      <c r="O22" s="22"/>
    </row>
    <row r="23" spans="1:15" customFormat="1" ht="25.35" hidden="1" customHeight="1">
      <c r="A23" s="18" t="s">
        <v>46</v>
      </c>
      <c r="B23" s="31" t="s">
        <v>47</v>
      </c>
      <c r="C23" s="20">
        <f>SUM(D23:E23)</f>
        <v>191857</v>
      </c>
      <c r="D23" s="20">
        <f>G23</f>
        <v>0</v>
      </c>
      <c r="E23" s="20">
        <f>H23</f>
        <v>191857</v>
      </c>
      <c r="F23" s="20">
        <f>SUM(G23:H23)</f>
        <v>191857</v>
      </c>
      <c r="G23" s="21"/>
      <c r="H23" s="21">
        <v>191857</v>
      </c>
      <c r="I23" s="22"/>
      <c r="J23" s="22"/>
      <c r="K23" s="22"/>
      <c r="L23" s="22"/>
      <c r="M23" s="22"/>
      <c r="N23" s="23"/>
      <c r="O23" s="22"/>
    </row>
    <row r="24" spans="1:15" customFormat="1" ht="25.35" hidden="1" customHeight="1">
      <c r="A24" s="18" t="s">
        <v>48</v>
      </c>
      <c r="B24" s="31" t="s">
        <v>49</v>
      </c>
      <c r="C24" s="20">
        <f>SUM(D24:E24)</f>
        <v>3664229</v>
      </c>
      <c r="D24" s="20">
        <f>G24</f>
        <v>0</v>
      </c>
      <c r="E24" s="20">
        <f>H24</f>
        <v>3664229</v>
      </c>
      <c r="F24" s="20">
        <f>SUM(G24:H24)</f>
        <v>3664229</v>
      </c>
      <c r="G24" s="21"/>
      <c r="H24" s="21">
        <v>3664229</v>
      </c>
      <c r="I24" s="22"/>
      <c r="J24" s="22"/>
      <c r="K24" s="22"/>
      <c r="L24" s="22"/>
      <c r="M24" s="22"/>
      <c r="N24" s="23">
        <v>534150</v>
      </c>
      <c r="O24" s="22"/>
    </row>
    <row r="25" spans="1:15" s="17" customFormat="1" ht="25.35" hidden="1" customHeight="1">
      <c r="A25" s="14" t="s">
        <v>50</v>
      </c>
      <c r="B25" s="30" t="s">
        <v>51</v>
      </c>
      <c r="C25" s="16">
        <f>SUM(C26:C27)</f>
        <v>479947</v>
      </c>
      <c r="D25" s="16"/>
      <c r="E25" s="16">
        <f>SUM(E26:E27)</f>
        <v>479947</v>
      </c>
      <c r="F25" s="16">
        <f>SUM(F26:F27)</f>
        <v>479947</v>
      </c>
      <c r="G25" s="16"/>
      <c r="H25" s="16">
        <f>SUM(H26:H27)</f>
        <v>479947</v>
      </c>
      <c r="I25" s="16"/>
      <c r="J25" s="16"/>
      <c r="K25" s="16"/>
      <c r="L25" s="16"/>
      <c r="M25" s="16">
        <f>SUM(M26:M27)</f>
        <v>0</v>
      </c>
      <c r="N25" s="16">
        <f>SUM(N26:N27)</f>
        <v>49891</v>
      </c>
      <c r="O25" s="16">
        <f>SUM(O26:O27)</f>
        <v>0</v>
      </c>
    </row>
    <row r="26" spans="1:15" customFormat="1" ht="27" hidden="1" customHeight="1">
      <c r="A26" s="18" t="s">
        <v>52</v>
      </c>
      <c r="B26" s="31" t="s">
        <v>53</v>
      </c>
      <c r="C26" s="20">
        <f>SUM(D26:E26)</f>
        <v>75992</v>
      </c>
      <c r="D26" s="20">
        <f>G26</f>
        <v>0</v>
      </c>
      <c r="E26" s="20">
        <f>H26</f>
        <v>75992</v>
      </c>
      <c r="F26" s="20">
        <f>SUM(G26:H26)</f>
        <v>75992</v>
      </c>
      <c r="G26" s="21"/>
      <c r="H26" s="21">
        <v>75992</v>
      </c>
      <c r="I26" s="22"/>
      <c r="J26" s="22"/>
      <c r="K26" s="22"/>
      <c r="L26" s="22"/>
      <c r="M26" s="22"/>
      <c r="N26" s="28"/>
      <c r="O26" s="22"/>
    </row>
    <row r="27" spans="1:15" customFormat="1" ht="27" hidden="1" customHeight="1">
      <c r="A27" s="18" t="s">
        <v>54</v>
      </c>
      <c r="B27" s="31" t="s">
        <v>55</v>
      </c>
      <c r="C27" s="20">
        <f>SUM(D27:E27)</f>
        <v>403955</v>
      </c>
      <c r="D27" s="20"/>
      <c r="E27" s="20">
        <f>H27</f>
        <v>403955</v>
      </c>
      <c r="F27" s="20">
        <f>SUM(G27:H27)</f>
        <v>403955</v>
      </c>
      <c r="G27" s="21"/>
      <c r="H27" s="21">
        <v>403955</v>
      </c>
      <c r="I27" s="22"/>
      <c r="J27" s="22"/>
      <c r="K27" s="22"/>
      <c r="L27" s="22"/>
      <c r="M27" s="22"/>
      <c r="N27" s="23">
        <v>49891</v>
      </c>
      <c r="O27" s="22"/>
    </row>
    <row r="28" spans="1:15" s="17" customFormat="1" ht="25.35" hidden="1" customHeight="1">
      <c r="A28" s="14" t="s">
        <v>56</v>
      </c>
      <c r="B28" s="15" t="s">
        <v>57</v>
      </c>
      <c r="C28" s="16">
        <f t="shared" ref="C28:H28" si="8">SUM(C29:C32)</f>
        <v>5362132</v>
      </c>
      <c r="D28" s="16">
        <f t="shared" si="8"/>
        <v>460284</v>
      </c>
      <c r="E28" s="16">
        <f t="shared" si="8"/>
        <v>4901848</v>
      </c>
      <c r="F28" s="16">
        <f t="shared" si="8"/>
        <v>5362132</v>
      </c>
      <c r="G28" s="16">
        <f t="shared" si="8"/>
        <v>460284</v>
      </c>
      <c r="H28" s="16">
        <f t="shared" si="8"/>
        <v>4901848</v>
      </c>
      <c r="I28" s="16"/>
      <c r="J28" s="16"/>
      <c r="K28" s="16"/>
      <c r="L28" s="16"/>
      <c r="M28" s="16">
        <f>SUM(M29:M32)</f>
        <v>0</v>
      </c>
      <c r="N28" s="16">
        <f>SUM(N29:N32)</f>
        <v>428210</v>
      </c>
      <c r="O28" s="16">
        <f>SUM(O29:O32)</f>
        <v>0</v>
      </c>
    </row>
    <row r="29" spans="1:15" customFormat="1" ht="25.35" hidden="1" customHeight="1">
      <c r="A29" s="18" t="s">
        <v>58</v>
      </c>
      <c r="B29" s="19" t="s">
        <v>59</v>
      </c>
      <c r="C29" s="20">
        <f>SUM(D29:E29)</f>
        <v>1956950</v>
      </c>
      <c r="D29" s="20">
        <f t="shared" ref="D29:E32" si="9">G29</f>
        <v>460284</v>
      </c>
      <c r="E29" s="20">
        <f t="shared" si="9"/>
        <v>1496666</v>
      </c>
      <c r="F29" s="20">
        <f>SUM(G29:H29)</f>
        <v>1956950</v>
      </c>
      <c r="G29" s="21">
        <v>460284</v>
      </c>
      <c r="H29" s="21">
        <v>1496666</v>
      </c>
      <c r="I29" s="22"/>
      <c r="J29" s="22"/>
      <c r="K29" s="22"/>
      <c r="L29" s="22"/>
      <c r="M29" s="22"/>
      <c r="N29" s="23"/>
      <c r="O29" s="22"/>
    </row>
    <row r="30" spans="1:15" customFormat="1" ht="25.35" hidden="1" customHeight="1">
      <c r="A30" s="18" t="s">
        <v>60</v>
      </c>
      <c r="B30" s="31" t="s">
        <v>61</v>
      </c>
      <c r="C30" s="20">
        <f>SUM(D30:E30)</f>
        <v>232000</v>
      </c>
      <c r="D30" s="20">
        <f t="shared" si="9"/>
        <v>0</v>
      </c>
      <c r="E30" s="20">
        <f t="shared" si="9"/>
        <v>232000</v>
      </c>
      <c r="F30" s="20">
        <f>SUM(G30:H30)</f>
        <v>232000</v>
      </c>
      <c r="G30" s="21"/>
      <c r="H30" s="21">
        <v>232000</v>
      </c>
      <c r="I30" s="22"/>
      <c r="J30" s="22"/>
      <c r="K30" s="22"/>
      <c r="L30" s="22"/>
      <c r="M30" s="22"/>
      <c r="N30" s="23">
        <v>81284</v>
      </c>
      <c r="O30" s="22"/>
    </row>
    <row r="31" spans="1:15" customFormat="1" ht="25.35" hidden="1" customHeight="1">
      <c r="A31" s="18" t="s">
        <v>62</v>
      </c>
      <c r="B31" s="31" t="s">
        <v>63</v>
      </c>
      <c r="C31" s="20">
        <f>SUM(D31:E31)</f>
        <v>2250</v>
      </c>
      <c r="D31" s="20">
        <f t="shared" si="9"/>
        <v>0</v>
      </c>
      <c r="E31" s="20">
        <f t="shared" si="9"/>
        <v>2250</v>
      </c>
      <c r="F31" s="20">
        <f>SUM(G31:H31)</f>
        <v>2250</v>
      </c>
      <c r="G31" s="21"/>
      <c r="H31" s="21">
        <v>2250</v>
      </c>
      <c r="I31" s="22"/>
      <c r="J31" s="22"/>
      <c r="K31" s="22"/>
      <c r="L31" s="22"/>
      <c r="M31" s="22"/>
      <c r="N31" s="23">
        <v>8526</v>
      </c>
      <c r="O31" s="22"/>
    </row>
    <row r="32" spans="1:15" customFormat="1" ht="25.35" hidden="1" customHeight="1">
      <c r="A32" s="18" t="s">
        <v>64</v>
      </c>
      <c r="B32" s="31" t="s">
        <v>65</v>
      </c>
      <c r="C32" s="20">
        <f>SUM(D32:E32)</f>
        <v>3170932</v>
      </c>
      <c r="D32" s="20">
        <f t="shared" si="9"/>
        <v>0</v>
      </c>
      <c r="E32" s="20">
        <f t="shared" si="9"/>
        <v>3170932</v>
      </c>
      <c r="F32" s="20">
        <f>SUM(G32:H32)</f>
        <v>3170932</v>
      </c>
      <c r="G32" s="21"/>
      <c r="H32" s="21">
        <v>3170932</v>
      </c>
      <c r="I32" s="22"/>
      <c r="J32" s="22"/>
      <c r="K32" s="22"/>
      <c r="L32" s="22"/>
      <c r="M32" s="22"/>
      <c r="N32" s="23">
        <v>338400</v>
      </c>
      <c r="O32" s="22"/>
    </row>
    <row r="33" spans="1:15" s="17" customFormat="1" ht="25.35" hidden="1" customHeight="1">
      <c r="A33" s="14" t="s">
        <v>66</v>
      </c>
      <c r="B33" s="15" t="s">
        <v>67</v>
      </c>
      <c r="C33" s="16">
        <f t="shared" ref="C33:H33" si="10">SUM(C34:C39)</f>
        <v>4184015</v>
      </c>
      <c r="D33" s="16">
        <f t="shared" si="10"/>
        <v>1081291</v>
      </c>
      <c r="E33" s="16">
        <f t="shared" si="10"/>
        <v>3102724</v>
      </c>
      <c r="F33" s="16">
        <f t="shared" si="10"/>
        <v>4184015</v>
      </c>
      <c r="G33" s="16">
        <f t="shared" si="10"/>
        <v>1081291</v>
      </c>
      <c r="H33" s="16">
        <f t="shared" si="10"/>
        <v>3102724</v>
      </c>
      <c r="I33" s="16"/>
      <c r="J33" s="16"/>
      <c r="K33" s="16"/>
      <c r="L33" s="16"/>
      <c r="M33" s="16">
        <f>SUM(M34:M39)</f>
        <v>0</v>
      </c>
      <c r="N33" s="16">
        <f>SUM(N34:N39)</f>
        <v>429170</v>
      </c>
      <c r="O33" s="16">
        <f>SUM(O34:O39)</f>
        <v>0</v>
      </c>
    </row>
    <row r="34" spans="1:15" customFormat="1" ht="25.35" hidden="1" customHeight="1">
      <c r="A34" s="18" t="s">
        <v>68</v>
      </c>
      <c r="B34" s="31" t="s">
        <v>69</v>
      </c>
      <c r="C34" s="20">
        <f t="shared" ref="C34:C42" si="11">SUM(D34:E34)</f>
        <v>2651280</v>
      </c>
      <c r="D34" s="20">
        <f t="shared" ref="D34:D42" si="12">G34</f>
        <v>1081291</v>
      </c>
      <c r="E34" s="20">
        <f t="shared" ref="E34:E42" si="13">H34</f>
        <v>1569989</v>
      </c>
      <c r="F34" s="20">
        <f t="shared" ref="F34:F42" si="14">SUM(G34:H34)</f>
        <v>2651280</v>
      </c>
      <c r="G34" s="21">
        <v>1081291</v>
      </c>
      <c r="H34" s="21">
        <v>1569989</v>
      </c>
      <c r="I34" s="22"/>
      <c r="J34" s="22"/>
      <c r="K34" s="22"/>
      <c r="L34" s="22"/>
      <c r="M34" s="22"/>
      <c r="N34" s="23"/>
      <c r="O34" s="22"/>
    </row>
    <row r="35" spans="1:15" customFormat="1" ht="25.35" hidden="1" customHeight="1">
      <c r="A35" s="18" t="s">
        <v>70</v>
      </c>
      <c r="B35" s="31" t="s">
        <v>71</v>
      </c>
      <c r="C35" s="20">
        <f t="shared" si="11"/>
        <v>82659</v>
      </c>
      <c r="D35" s="20">
        <f t="shared" si="12"/>
        <v>0</v>
      </c>
      <c r="E35" s="20">
        <f t="shared" si="13"/>
        <v>82659</v>
      </c>
      <c r="F35" s="20">
        <f t="shared" si="14"/>
        <v>82659</v>
      </c>
      <c r="G35" s="21"/>
      <c r="H35" s="21">
        <v>82659</v>
      </c>
      <c r="I35" s="22"/>
      <c r="J35" s="22"/>
      <c r="K35" s="22"/>
      <c r="L35" s="22"/>
      <c r="M35" s="22"/>
      <c r="N35" s="23"/>
      <c r="O35" s="22"/>
    </row>
    <row r="36" spans="1:15" customFormat="1" ht="25.35" hidden="1" customHeight="1">
      <c r="A36" s="18" t="s">
        <v>72</v>
      </c>
      <c r="B36" s="31" t="s">
        <v>73</v>
      </c>
      <c r="C36" s="20">
        <f t="shared" si="11"/>
        <v>936465</v>
      </c>
      <c r="D36" s="20">
        <f t="shared" si="12"/>
        <v>0</v>
      </c>
      <c r="E36" s="20">
        <f t="shared" si="13"/>
        <v>936465</v>
      </c>
      <c r="F36" s="20">
        <f t="shared" si="14"/>
        <v>936465</v>
      </c>
      <c r="G36" s="21"/>
      <c r="H36" s="21">
        <v>936465</v>
      </c>
      <c r="I36" s="22"/>
      <c r="J36" s="22"/>
      <c r="K36" s="22"/>
      <c r="L36" s="22"/>
      <c r="M36" s="22"/>
      <c r="N36" s="23">
        <v>13535</v>
      </c>
      <c r="O36" s="22"/>
    </row>
    <row r="37" spans="1:15" customFormat="1" ht="25.35" hidden="1" customHeight="1">
      <c r="A37" s="18" t="s">
        <v>74</v>
      </c>
      <c r="B37" s="31" t="s">
        <v>75</v>
      </c>
      <c r="C37" s="20">
        <f t="shared" si="11"/>
        <v>247203</v>
      </c>
      <c r="D37" s="20">
        <f t="shared" si="12"/>
        <v>0</v>
      </c>
      <c r="E37" s="20">
        <f t="shared" si="13"/>
        <v>247203</v>
      </c>
      <c r="F37" s="20">
        <f t="shared" si="14"/>
        <v>247203</v>
      </c>
      <c r="G37" s="21"/>
      <c r="H37" s="21">
        <v>247203</v>
      </c>
      <c r="I37" s="22"/>
      <c r="J37" s="22"/>
      <c r="K37" s="22"/>
      <c r="L37" s="22"/>
      <c r="M37" s="22"/>
      <c r="N37" s="23"/>
      <c r="O37" s="22"/>
    </row>
    <row r="38" spans="1:15" customFormat="1" ht="25.35" hidden="1" customHeight="1">
      <c r="A38" s="18" t="s">
        <v>76</v>
      </c>
      <c r="B38" s="31" t="s">
        <v>77</v>
      </c>
      <c r="C38" s="20">
        <f t="shared" si="11"/>
        <v>21497</v>
      </c>
      <c r="D38" s="20">
        <f t="shared" si="12"/>
        <v>0</v>
      </c>
      <c r="E38" s="20">
        <f t="shared" si="13"/>
        <v>21497</v>
      </c>
      <c r="F38" s="20">
        <f t="shared" si="14"/>
        <v>21497</v>
      </c>
      <c r="G38" s="21"/>
      <c r="H38" s="21">
        <v>21497</v>
      </c>
      <c r="I38" s="22"/>
      <c r="J38" s="22"/>
      <c r="K38" s="22"/>
      <c r="L38" s="22"/>
      <c r="M38" s="22"/>
      <c r="N38" s="23">
        <v>15020</v>
      </c>
      <c r="O38" s="22"/>
    </row>
    <row r="39" spans="1:15" customFormat="1" ht="25.35" hidden="1" customHeight="1">
      <c r="A39" s="18" t="s">
        <v>78</v>
      </c>
      <c r="B39" s="31" t="s">
        <v>79</v>
      </c>
      <c r="C39" s="20">
        <f t="shared" si="11"/>
        <v>244911</v>
      </c>
      <c r="D39" s="20">
        <f t="shared" si="12"/>
        <v>0</v>
      </c>
      <c r="E39" s="20">
        <f t="shared" si="13"/>
        <v>244911</v>
      </c>
      <c r="F39" s="20">
        <f t="shared" si="14"/>
        <v>244911</v>
      </c>
      <c r="G39" s="21"/>
      <c r="H39" s="21">
        <v>244911</v>
      </c>
      <c r="I39" s="22"/>
      <c r="J39" s="22"/>
      <c r="K39" s="22"/>
      <c r="L39" s="22"/>
      <c r="M39" s="22"/>
      <c r="N39" s="23">
        <v>400615</v>
      </c>
      <c r="O39" s="22"/>
    </row>
    <row r="40" spans="1:15" s="17" customFormat="1" ht="25.35" hidden="1" customHeight="1">
      <c r="A40" s="14" t="s">
        <v>80</v>
      </c>
      <c r="B40" s="15" t="s">
        <v>81</v>
      </c>
      <c r="C40" s="16">
        <f t="shared" si="11"/>
        <v>31444</v>
      </c>
      <c r="D40" s="16">
        <f t="shared" si="12"/>
        <v>0</v>
      </c>
      <c r="E40" s="16">
        <f t="shared" si="13"/>
        <v>31444</v>
      </c>
      <c r="F40" s="16">
        <f t="shared" si="14"/>
        <v>31444</v>
      </c>
      <c r="G40" s="16"/>
      <c r="H40" s="32">
        <v>31444</v>
      </c>
      <c r="I40" s="16"/>
      <c r="J40" s="16"/>
      <c r="K40" s="16"/>
      <c r="L40" s="16"/>
      <c r="M40" s="16"/>
      <c r="N40" s="33">
        <v>20250</v>
      </c>
      <c r="O40" s="16"/>
    </row>
    <row r="41" spans="1:15" s="17" customFormat="1" ht="25.35" hidden="1" customHeight="1">
      <c r="A41" s="14" t="s">
        <v>82</v>
      </c>
      <c r="B41" s="15" t="s">
        <v>83</v>
      </c>
      <c r="C41" s="16">
        <f t="shared" si="11"/>
        <v>9691</v>
      </c>
      <c r="D41" s="16">
        <f t="shared" si="12"/>
        <v>0</v>
      </c>
      <c r="E41" s="16">
        <f t="shared" si="13"/>
        <v>9691</v>
      </c>
      <c r="F41" s="16">
        <f t="shared" si="14"/>
        <v>9691</v>
      </c>
      <c r="G41" s="16"/>
      <c r="H41" s="32">
        <v>9691</v>
      </c>
      <c r="I41" s="16"/>
      <c r="J41" s="16"/>
      <c r="K41" s="16"/>
      <c r="L41" s="16"/>
      <c r="M41" s="16"/>
      <c r="N41" s="33">
        <v>5871</v>
      </c>
      <c r="O41" s="16"/>
    </row>
    <row r="42" spans="1:15" s="17" customFormat="1" ht="25.35" hidden="1" customHeight="1">
      <c r="A42" s="14" t="s">
        <v>84</v>
      </c>
      <c r="B42" s="15" t="s">
        <v>85</v>
      </c>
      <c r="C42" s="16">
        <f t="shared" si="11"/>
        <v>72105</v>
      </c>
      <c r="D42" s="16">
        <f t="shared" si="12"/>
        <v>0</v>
      </c>
      <c r="E42" s="16">
        <f t="shared" si="13"/>
        <v>72105</v>
      </c>
      <c r="F42" s="16">
        <f t="shared" si="14"/>
        <v>72105</v>
      </c>
      <c r="G42" s="16"/>
      <c r="H42" s="32">
        <v>72105</v>
      </c>
      <c r="I42" s="16"/>
      <c r="J42" s="16"/>
      <c r="K42" s="16"/>
      <c r="L42" s="16"/>
      <c r="M42" s="16"/>
      <c r="N42" s="33">
        <v>16858</v>
      </c>
      <c r="O42" s="16"/>
    </row>
    <row r="43" spans="1:15" s="17" customFormat="1" ht="25.35" hidden="1" customHeight="1">
      <c r="A43" s="14" t="s">
        <v>86</v>
      </c>
      <c r="B43" s="15" t="s">
        <v>87</v>
      </c>
      <c r="C43" s="16">
        <f>SUM(C44:C45)</f>
        <v>216561</v>
      </c>
      <c r="D43" s="16">
        <f>G43</f>
        <v>0</v>
      </c>
      <c r="E43" s="16">
        <f>SUM(E44:E45)</f>
        <v>216561</v>
      </c>
      <c r="F43" s="16">
        <f>SUM(F44:F45)</f>
        <v>216561</v>
      </c>
      <c r="G43" s="16">
        <f>SUM(G44:G45)</f>
        <v>0</v>
      </c>
      <c r="H43" s="16">
        <f>SUM(H44:H45)</f>
        <v>216561</v>
      </c>
      <c r="I43" s="16"/>
      <c r="J43" s="16"/>
      <c r="K43" s="16"/>
      <c r="L43" s="16"/>
      <c r="M43" s="16">
        <f>SUM(M44:M45)</f>
        <v>0</v>
      </c>
      <c r="N43" s="16">
        <f>SUM(N44:N45)</f>
        <v>54543</v>
      </c>
      <c r="O43" s="16">
        <f>SUM(O44:O45)</f>
        <v>0</v>
      </c>
    </row>
    <row r="44" spans="1:15" customFormat="1" ht="25.35" hidden="1" customHeight="1">
      <c r="A44" s="18" t="s">
        <v>88</v>
      </c>
      <c r="B44" s="19" t="s">
        <v>89</v>
      </c>
      <c r="C44" s="20">
        <f>SUM(D44:E44)</f>
        <v>94067</v>
      </c>
      <c r="D44" s="20">
        <f>G44</f>
        <v>0</v>
      </c>
      <c r="E44" s="20">
        <f>H44</f>
        <v>94067</v>
      </c>
      <c r="F44" s="20">
        <f>SUM(G44:H44)</f>
        <v>94067</v>
      </c>
      <c r="G44" s="21"/>
      <c r="H44" s="21">
        <v>94067</v>
      </c>
      <c r="I44" s="22"/>
      <c r="J44" s="22"/>
      <c r="K44" s="22"/>
      <c r="L44" s="22"/>
      <c r="M44" s="22"/>
      <c r="N44" s="23"/>
      <c r="O44" s="22"/>
    </row>
    <row r="45" spans="1:15" customFormat="1" ht="25.35" hidden="1" customHeight="1">
      <c r="A45" s="18" t="s">
        <v>90</v>
      </c>
      <c r="B45" s="31" t="s">
        <v>91</v>
      </c>
      <c r="C45" s="20">
        <f>SUM(D45:E45)</f>
        <v>122494</v>
      </c>
      <c r="D45" s="20">
        <f>G45</f>
        <v>0</v>
      </c>
      <c r="E45" s="20">
        <f>H45</f>
        <v>122494</v>
      </c>
      <c r="F45" s="20">
        <f>SUM(G45:H45)</f>
        <v>122494</v>
      </c>
      <c r="G45" s="21"/>
      <c r="H45" s="21">
        <v>122494</v>
      </c>
      <c r="I45" s="22"/>
      <c r="J45" s="22"/>
      <c r="K45" s="22"/>
      <c r="L45" s="22"/>
      <c r="M45" s="22"/>
      <c r="N45" s="23">
        <v>54543</v>
      </c>
      <c r="O45" s="22"/>
    </row>
    <row r="46" spans="1:15" s="17" customFormat="1" ht="25.35" hidden="1" customHeight="1">
      <c r="A46" s="14" t="s">
        <v>92</v>
      </c>
      <c r="B46" s="30" t="s">
        <v>93</v>
      </c>
      <c r="C46" s="16">
        <f>SUM(D46:E46)</f>
        <v>586863</v>
      </c>
      <c r="D46" s="16">
        <f>SUM(G46,L46)</f>
        <v>248864</v>
      </c>
      <c r="E46" s="16">
        <f>H46</f>
        <v>337999</v>
      </c>
      <c r="F46" s="16">
        <f>SUM(G46:H46)</f>
        <v>586863</v>
      </c>
      <c r="G46" s="32">
        <v>248864</v>
      </c>
      <c r="H46" s="32">
        <v>337999</v>
      </c>
      <c r="I46" s="16"/>
      <c r="J46" s="16"/>
      <c r="K46" s="16"/>
      <c r="L46" s="16"/>
      <c r="M46" s="16"/>
      <c r="N46" s="16"/>
      <c r="O46" s="16"/>
    </row>
    <row r="47" spans="1:15" s="17" customFormat="1" ht="25.35" hidden="1" customHeight="1">
      <c r="A47" s="14" t="s">
        <v>94</v>
      </c>
      <c r="B47" s="30" t="s">
        <v>95</v>
      </c>
      <c r="C47" s="16">
        <f t="shared" ref="C47:H47" si="15">SUM(C48:C53)+C82</f>
        <v>1817657</v>
      </c>
      <c r="D47" s="16">
        <f t="shared" si="15"/>
        <v>0</v>
      </c>
      <c r="E47" s="16">
        <f t="shared" si="15"/>
        <v>1817657</v>
      </c>
      <c r="F47" s="16">
        <f t="shared" si="15"/>
        <v>1817657</v>
      </c>
      <c r="G47" s="16">
        <f t="shared" si="15"/>
        <v>0</v>
      </c>
      <c r="H47" s="16">
        <f t="shared" si="15"/>
        <v>1817657</v>
      </c>
      <c r="I47" s="16"/>
      <c r="J47" s="16"/>
      <c r="K47" s="16"/>
      <c r="L47" s="16"/>
      <c r="M47" s="16">
        <f>SUM(M48:M53)+M82</f>
        <v>0</v>
      </c>
      <c r="N47" s="16">
        <f>SUM(N48:N53)+N82</f>
        <v>115439</v>
      </c>
      <c r="O47" s="16">
        <f>SUM(O48:O53)+O82</f>
        <v>0</v>
      </c>
    </row>
    <row r="48" spans="1:15" customFormat="1" ht="25.35" hidden="1" customHeight="1">
      <c r="A48" s="18"/>
      <c r="B48" s="34" t="s">
        <v>96</v>
      </c>
      <c r="C48" s="20">
        <f>SUM(D48:E48)</f>
        <v>236918</v>
      </c>
      <c r="D48" s="20">
        <f t="shared" ref="D48:E52" si="16">G48</f>
        <v>0</v>
      </c>
      <c r="E48" s="20">
        <f t="shared" si="16"/>
        <v>236918</v>
      </c>
      <c r="F48" s="20">
        <f>SUM(G48:H48)</f>
        <v>236918</v>
      </c>
      <c r="G48" s="21"/>
      <c r="H48" s="21">
        <v>236918</v>
      </c>
      <c r="I48" s="22"/>
      <c r="J48" s="22"/>
      <c r="K48" s="22"/>
      <c r="L48" s="22"/>
      <c r="M48" s="22"/>
      <c r="N48" s="22"/>
      <c r="O48" s="22"/>
    </row>
    <row r="49" spans="1:15" customFormat="1" ht="25.35" hidden="1" customHeight="1">
      <c r="A49" s="18"/>
      <c r="B49" s="34" t="s">
        <v>97</v>
      </c>
      <c r="C49" s="20">
        <f>SUM(D49:E49)</f>
        <v>65052</v>
      </c>
      <c r="D49" s="20">
        <f t="shared" si="16"/>
        <v>0</v>
      </c>
      <c r="E49" s="20">
        <f t="shared" si="16"/>
        <v>65052</v>
      </c>
      <c r="F49" s="20">
        <f>SUM(G49:H49)</f>
        <v>65052</v>
      </c>
      <c r="G49" s="21"/>
      <c r="H49" s="21">
        <v>65052</v>
      </c>
      <c r="I49" s="22"/>
      <c r="J49" s="22"/>
      <c r="K49" s="22"/>
      <c r="L49" s="22"/>
      <c r="M49" s="22"/>
      <c r="N49" s="22"/>
      <c r="O49" s="22"/>
    </row>
    <row r="50" spans="1:15" customFormat="1" ht="25.35" hidden="1" customHeight="1">
      <c r="A50" s="18"/>
      <c r="B50" s="34" t="s">
        <v>98</v>
      </c>
      <c r="C50" s="20">
        <f>SUM(D50:E50)</f>
        <v>21986</v>
      </c>
      <c r="D50" s="20">
        <f t="shared" si="16"/>
        <v>0</v>
      </c>
      <c r="E50" s="20">
        <f t="shared" si="16"/>
        <v>21986</v>
      </c>
      <c r="F50" s="20">
        <f>SUM(G50:H50)</f>
        <v>21986</v>
      </c>
      <c r="G50" s="21"/>
      <c r="H50" s="21">
        <v>21986</v>
      </c>
      <c r="I50" s="22"/>
      <c r="J50" s="22"/>
      <c r="K50" s="22"/>
      <c r="L50" s="22"/>
      <c r="M50" s="22"/>
      <c r="N50" s="22"/>
      <c r="O50" s="22"/>
    </row>
    <row r="51" spans="1:15" customFormat="1" ht="25.35" hidden="1" customHeight="1">
      <c r="A51" s="18"/>
      <c r="B51" s="34" t="s">
        <v>99</v>
      </c>
      <c r="C51" s="20">
        <f>SUM(D51:E51)</f>
        <v>8000</v>
      </c>
      <c r="D51" s="20">
        <f t="shared" si="16"/>
        <v>0</v>
      </c>
      <c r="E51" s="20">
        <f t="shared" si="16"/>
        <v>8000</v>
      </c>
      <c r="F51" s="20">
        <f>SUM(G51:H51)</f>
        <v>8000</v>
      </c>
      <c r="G51" s="21"/>
      <c r="H51" s="21">
        <v>8000</v>
      </c>
      <c r="I51" s="22"/>
      <c r="J51" s="22"/>
      <c r="K51" s="22"/>
      <c r="L51" s="22"/>
      <c r="M51" s="22"/>
      <c r="N51" s="22"/>
      <c r="O51" s="22"/>
    </row>
    <row r="52" spans="1:15" customFormat="1" ht="25.35" hidden="1" customHeight="1">
      <c r="A52" s="18"/>
      <c r="B52" s="34" t="s">
        <v>100</v>
      </c>
      <c r="C52" s="20">
        <f>SUM(D52:E52)</f>
        <v>335434</v>
      </c>
      <c r="D52" s="20">
        <f t="shared" si="16"/>
        <v>0</v>
      </c>
      <c r="E52" s="20">
        <f t="shared" si="16"/>
        <v>335434</v>
      </c>
      <c r="F52" s="20">
        <f>SUM(G52:H52)</f>
        <v>335434</v>
      </c>
      <c r="G52" s="21"/>
      <c r="H52" s="27">
        <v>335434</v>
      </c>
      <c r="I52" s="22"/>
      <c r="J52" s="22"/>
      <c r="K52" s="22"/>
      <c r="L52" s="22"/>
      <c r="M52" s="22"/>
      <c r="N52" s="22"/>
      <c r="O52" s="22"/>
    </row>
    <row r="53" spans="1:15" s="38" customFormat="1" ht="25.35" hidden="1" customHeight="1">
      <c r="A53" s="35"/>
      <c r="B53" s="36" t="s">
        <v>101</v>
      </c>
      <c r="C53" s="37">
        <f t="shared" ref="C53:H53" si="17">SUM(C54:C81)</f>
        <v>1150267</v>
      </c>
      <c r="D53" s="37">
        <f t="shared" si="17"/>
        <v>0</v>
      </c>
      <c r="E53" s="37">
        <f t="shared" si="17"/>
        <v>1150267</v>
      </c>
      <c r="F53" s="37">
        <f t="shared" si="17"/>
        <v>1150267</v>
      </c>
      <c r="G53" s="37">
        <f t="shared" si="17"/>
        <v>0</v>
      </c>
      <c r="H53" s="37">
        <f t="shared" si="17"/>
        <v>1150267</v>
      </c>
      <c r="I53" s="37"/>
      <c r="J53" s="37"/>
      <c r="K53" s="37"/>
      <c r="L53" s="37"/>
      <c r="M53" s="37">
        <f>SUM(M54:M81)</f>
        <v>0</v>
      </c>
      <c r="N53" s="37"/>
      <c r="O53" s="37"/>
    </row>
    <row r="54" spans="1:15" customFormat="1" ht="25.35" hidden="1" customHeight="1">
      <c r="A54" s="18"/>
      <c r="B54" s="39" t="s">
        <v>102</v>
      </c>
      <c r="C54" s="20">
        <f t="shared" ref="C54:C78" si="18">SUM(D54:E54)</f>
        <v>9123</v>
      </c>
      <c r="D54" s="20">
        <f t="shared" ref="D54:D78" si="19">G54</f>
        <v>0</v>
      </c>
      <c r="E54" s="20">
        <f t="shared" ref="E54:E78" si="20">H54</f>
        <v>9123</v>
      </c>
      <c r="F54" s="20">
        <f t="shared" ref="F54:F78" si="21">SUM(G54:H54)</f>
        <v>9123</v>
      </c>
      <c r="G54" s="22"/>
      <c r="H54" s="22">
        <v>9123</v>
      </c>
      <c r="I54" s="22"/>
      <c r="J54" s="22"/>
      <c r="K54" s="22"/>
      <c r="L54" s="22"/>
      <c r="M54" s="22"/>
      <c r="N54" s="22"/>
      <c r="O54" s="22"/>
    </row>
    <row r="55" spans="1:15" customFormat="1" ht="25.35" hidden="1" customHeight="1">
      <c r="A55" s="18"/>
      <c r="B55" s="39" t="s">
        <v>103</v>
      </c>
      <c r="C55" s="20">
        <f t="shared" si="18"/>
        <v>31084</v>
      </c>
      <c r="D55" s="20">
        <f t="shared" si="19"/>
        <v>0</v>
      </c>
      <c r="E55" s="20">
        <f t="shared" si="20"/>
        <v>31084</v>
      </c>
      <c r="F55" s="20">
        <f t="shared" si="21"/>
        <v>31084</v>
      </c>
      <c r="G55" s="22"/>
      <c r="H55" s="22">
        <v>31084</v>
      </c>
      <c r="I55" s="22"/>
      <c r="J55" s="22"/>
      <c r="K55" s="22"/>
      <c r="L55" s="22"/>
      <c r="M55" s="22"/>
      <c r="N55" s="22"/>
      <c r="O55" s="22"/>
    </row>
    <row r="56" spans="1:15" customFormat="1" ht="25.35" hidden="1" customHeight="1">
      <c r="A56" s="18"/>
      <c r="B56" s="39" t="s">
        <v>104</v>
      </c>
      <c r="C56" s="20">
        <f t="shared" si="18"/>
        <v>47497</v>
      </c>
      <c r="D56" s="20">
        <f t="shared" si="19"/>
        <v>0</v>
      </c>
      <c r="E56" s="20">
        <f t="shared" si="20"/>
        <v>47497</v>
      </c>
      <c r="F56" s="20">
        <f t="shared" si="21"/>
        <v>47497</v>
      </c>
      <c r="G56" s="22"/>
      <c r="H56" s="40">
        <v>47497</v>
      </c>
      <c r="I56" s="22"/>
      <c r="J56" s="22"/>
      <c r="K56" s="22"/>
      <c r="L56" s="22"/>
      <c r="M56" s="22"/>
      <c r="N56" s="22"/>
      <c r="O56" s="22"/>
    </row>
    <row r="57" spans="1:15" customFormat="1" ht="25.35" hidden="1" customHeight="1">
      <c r="A57" s="18"/>
      <c r="B57" s="39" t="s">
        <v>105</v>
      </c>
      <c r="C57" s="20">
        <f t="shared" si="18"/>
        <v>39927</v>
      </c>
      <c r="D57" s="20">
        <f t="shared" si="19"/>
        <v>0</v>
      </c>
      <c r="E57" s="20">
        <f t="shared" si="20"/>
        <v>39927</v>
      </c>
      <c r="F57" s="20">
        <f t="shared" si="21"/>
        <v>39927</v>
      </c>
      <c r="G57" s="22"/>
      <c r="H57" s="22">
        <v>39927</v>
      </c>
      <c r="I57" s="22"/>
      <c r="J57" s="22"/>
      <c r="K57" s="22"/>
      <c r="L57" s="22"/>
      <c r="M57" s="22"/>
      <c r="N57" s="22"/>
      <c r="O57" s="22"/>
    </row>
    <row r="58" spans="1:15" customFormat="1" ht="25.35" hidden="1" customHeight="1">
      <c r="A58" s="18"/>
      <c r="B58" s="39" t="s">
        <v>106</v>
      </c>
      <c r="C58" s="20">
        <f t="shared" si="18"/>
        <v>61283</v>
      </c>
      <c r="D58" s="20">
        <f t="shared" si="19"/>
        <v>0</v>
      </c>
      <c r="E58" s="20">
        <f t="shared" si="20"/>
        <v>61283</v>
      </c>
      <c r="F58" s="20">
        <f t="shared" si="21"/>
        <v>61283</v>
      </c>
      <c r="G58" s="22"/>
      <c r="H58" s="22">
        <v>61283</v>
      </c>
      <c r="I58" s="22"/>
      <c r="J58" s="22"/>
      <c r="K58" s="22"/>
      <c r="L58" s="22"/>
      <c r="M58" s="22"/>
      <c r="N58" s="22"/>
      <c r="O58" s="22"/>
    </row>
    <row r="59" spans="1:15" customFormat="1" ht="25.35" hidden="1" customHeight="1">
      <c r="A59" s="18"/>
      <c r="B59" s="39" t="s">
        <v>107</v>
      </c>
      <c r="C59" s="20">
        <f t="shared" si="18"/>
        <v>68620</v>
      </c>
      <c r="D59" s="20">
        <f t="shared" si="19"/>
        <v>0</v>
      </c>
      <c r="E59" s="20">
        <f t="shared" si="20"/>
        <v>68620</v>
      </c>
      <c r="F59" s="20">
        <f t="shared" si="21"/>
        <v>68620</v>
      </c>
      <c r="G59" s="22"/>
      <c r="H59" s="22">
        <v>68620</v>
      </c>
      <c r="I59" s="22"/>
      <c r="J59" s="22"/>
      <c r="K59" s="22"/>
      <c r="L59" s="22"/>
      <c r="M59" s="22"/>
      <c r="N59" s="22"/>
      <c r="O59" s="22"/>
    </row>
    <row r="60" spans="1:15" customFormat="1" ht="25.35" hidden="1" customHeight="1">
      <c r="A60" s="18"/>
      <c r="B60" s="39" t="s">
        <v>108</v>
      </c>
      <c r="C60" s="20">
        <f t="shared" si="18"/>
        <v>46938</v>
      </c>
      <c r="D60" s="20">
        <f t="shared" si="19"/>
        <v>0</v>
      </c>
      <c r="E60" s="20">
        <f t="shared" si="20"/>
        <v>46938</v>
      </c>
      <c r="F60" s="20">
        <f t="shared" si="21"/>
        <v>46938</v>
      </c>
      <c r="G60" s="22"/>
      <c r="H60" s="22">
        <v>46938</v>
      </c>
      <c r="I60" s="22"/>
      <c r="J60" s="22"/>
      <c r="K60" s="22"/>
      <c r="L60" s="22"/>
      <c r="M60" s="22"/>
      <c r="N60" s="22"/>
      <c r="O60" s="22"/>
    </row>
    <row r="61" spans="1:15" customFormat="1" ht="25.35" hidden="1" customHeight="1">
      <c r="A61" s="18"/>
      <c r="B61" s="39" t="s">
        <v>109</v>
      </c>
      <c r="C61" s="20">
        <f t="shared" si="18"/>
        <v>91726</v>
      </c>
      <c r="D61" s="20">
        <f t="shared" si="19"/>
        <v>0</v>
      </c>
      <c r="E61" s="20">
        <f t="shared" si="20"/>
        <v>91726</v>
      </c>
      <c r="F61" s="20">
        <f t="shared" si="21"/>
        <v>91726</v>
      </c>
      <c r="G61" s="22"/>
      <c r="H61" s="22">
        <v>91726</v>
      </c>
      <c r="I61" s="22"/>
      <c r="J61" s="22"/>
      <c r="K61" s="22"/>
      <c r="L61" s="22"/>
      <c r="M61" s="22"/>
      <c r="N61" s="22"/>
      <c r="O61" s="22"/>
    </row>
    <row r="62" spans="1:15" customFormat="1" ht="25.35" hidden="1" customHeight="1">
      <c r="A62" s="18"/>
      <c r="B62" s="39" t="s">
        <v>110</v>
      </c>
      <c r="C62" s="20">
        <f t="shared" si="18"/>
        <v>64122</v>
      </c>
      <c r="D62" s="20">
        <f t="shared" si="19"/>
        <v>0</v>
      </c>
      <c r="E62" s="20">
        <f t="shared" si="20"/>
        <v>64122</v>
      </c>
      <c r="F62" s="20">
        <f t="shared" si="21"/>
        <v>64122</v>
      </c>
      <c r="G62" s="22"/>
      <c r="H62" s="22">
        <v>64122</v>
      </c>
      <c r="I62" s="22"/>
      <c r="J62" s="22"/>
      <c r="K62" s="22"/>
      <c r="L62" s="22"/>
      <c r="M62" s="22"/>
      <c r="N62" s="22"/>
      <c r="O62" s="22"/>
    </row>
    <row r="63" spans="1:15" customFormat="1" ht="25.35" hidden="1" customHeight="1">
      <c r="A63" s="18"/>
      <c r="B63" s="39" t="s">
        <v>111</v>
      </c>
      <c r="C63" s="20">
        <f t="shared" si="18"/>
        <v>68614</v>
      </c>
      <c r="D63" s="20">
        <f t="shared" si="19"/>
        <v>0</v>
      </c>
      <c r="E63" s="20">
        <f t="shared" si="20"/>
        <v>68614</v>
      </c>
      <c r="F63" s="20">
        <f t="shared" si="21"/>
        <v>68614</v>
      </c>
      <c r="G63" s="22"/>
      <c r="H63" s="22">
        <v>68614</v>
      </c>
      <c r="I63" s="22"/>
      <c r="J63" s="22"/>
      <c r="K63" s="22"/>
      <c r="L63" s="22"/>
      <c r="M63" s="22"/>
      <c r="N63" s="22"/>
      <c r="O63" s="22"/>
    </row>
    <row r="64" spans="1:15" customFormat="1" ht="25.35" hidden="1" customHeight="1">
      <c r="A64" s="18"/>
      <c r="B64" s="39" t="s">
        <v>112</v>
      </c>
      <c r="C64" s="20">
        <f t="shared" si="18"/>
        <v>66185</v>
      </c>
      <c r="D64" s="20">
        <f t="shared" si="19"/>
        <v>0</v>
      </c>
      <c r="E64" s="20">
        <f t="shared" si="20"/>
        <v>66185</v>
      </c>
      <c r="F64" s="20">
        <f t="shared" si="21"/>
        <v>66185</v>
      </c>
      <c r="G64" s="22"/>
      <c r="H64" s="22">
        <v>66185</v>
      </c>
      <c r="I64" s="22"/>
      <c r="J64" s="22"/>
      <c r="K64" s="22"/>
      <c r="L64" s="22"/>
      <c r="M64" s="22"/>
      <c r="N64" s="22"/>
      <c r="O64" s="22"/>
    </row>
    <row r="65" spans="1:15" customFormat="1" ht="25.35" hidden="1" customHeight="1">
      <c r="A65" s="18"/>
      <c r="B65" s="39" t="s">
        <v>113</v>
      </c>
      <c r="C65" s="20">
        <f t="shared" si="18"/>
        <v>45615</v>
      </c>
      <c r="D65" s="20">
        <f t="shared" si="19"/>
        <v>0</v>
      </c>
      <c r="E65" s="20">
        <f t="shared" si="20"/>
        <v>45615</v>
      </c>
      <c r="F65" s="20">
        <f t="shared" si="21"/>
        <v>45615</v>
      </c>
      <c r="G65" s="22"/>
      <c r="H65" s="22">
        <v>45615</v>
      </c>
      <c r="I65" s="22"/>
      <c r="J65" s="22"/>
      <c r="K65" s="22"/>
      <c r="L65" s="22"/>
      <c r="M65" s="22"/>
      <c r="N65" s="22"/>
      <c r="O65" s="22"/>
    </row>
    <row r="66" spans="1:15" customFormat="1" ht="25.35" hidden="1" customHeight="1">
      <c r="A66" s="18"/>
      <c r="B66" s="39" t="s">
        <v>114</v>
      </c>
      <c r="C66" s="20">
        <f t="shared" si="18"/>
        <v>41994</v>
      </c>
      <c r="D66" s="20">
        <f t="shared" si="19"/>
        <v>0</v>
      </c>
      <c r="E66" s="20">
        <f t="shared" si="20"/>
        <v>41994</v>
      </c>
      <c r="F66" s="20">
        <f t="shared" si="21"/>
        <v>41994</v>
      </c>
      <c r="G66" s="22"/>
      <c r="H66" s="22">
        <v>41994</v>
      </c>
      <c r="I66" s="22"/>
      <c r="J66" s="22"/>
      <c r="K66" s="22"/>
      <c r="L66" s="22"/>
      <c r="M66" s="22"/>
      <c r="N66" s="22"/>
      <c r="O66" s="22"/>
    </row>
    <row r="67" spans="1:15" customFormat="1" ht="25.35" hidden="1" customHeight="1">
      <c r="A67" s="18"/>
      <c r="B67" s="39" t="s">
        <v>115</v>
      </c>
      <c r="C67" s="20">
        <f t="shared" si="18"/>
        <v>30506</v>
      </c>
      <c r="D67" s="20">
        <f t="shared" si="19"/>
        <v>0</v>
      </c>
      <c r="E67" s="20">
        <f t="shared" si="20"/>
        <v>30506</v>
      </c>
      <c r="F67" s="20">
        <f t="shared" si="21"/>
        <v>30506</v>
      </c>
      <c r="G67" s="22"/>
      <c r="H67" s="22">
        <v>30506</v>
      </c>
      <c r="I67" s="22"/>
      <c r="J67" s="22"/>
      <c r="K67" s="22"/>
      <c r="L67" s="22"/>
      <c r="M67" s="22"/>
      <c r="N67" s="22"/>
      <c r="O67" s="22"/>
    </row>
    <row r="68" spans="1:15" customFormat="1" ht="25.35" hidden="1" customHeight="1">
      <c r="A68" s="18"/>
      <c r="B68" s="39" t="s">
        <v>116</v>
      </c>
      <c r="C68" s="20">
        <f t="shared" si="18"/>
        <v>32371</v>
      </c>
      <c r="D68" s="20">
        <f t="shared" si="19"/>
        <v>0</v>
      </c>
      <c r="E68" s="20">
        <f t="shared" si="20"/>
        <v>32371</v>
      </c>
      <c r="F68" s="20">
        <f t="shared" si="21"/>
        <v>32371</v>
      </c>
      <c r="G68" s="22"/>
      <c r="H68" s="22">
        <v>32371</v>
      </c>
      <c r="I68" s="22"/>
      <c r="J68" s="22"/>
      <c r="K68" s="22"/>
      <c r="L68" s="22"/>
      <c r="M68" s="22"/>
      <c r="N68" s="22"/>
      <c r="O68" s="22"/>
    </row>
    <row r="69" spans="1:15" customFormat="1" ht="25.35" hidden="1" customHeight="1">
      <c r="A69" s="18"/>
      <c r="B69" s="39" t="s">
        <v>117</v>
      </c>
      <c r="C69" s="20">
        <f t="shared" si="18"/>
        <v>52536</v>
      </c>
      <c r="D69" s="20">
        <f t="shared" si="19"/>
        <v>0</v>
      </c>
      <c r="E69" s="20">
        <f t="shared" si="20"/>
        <v>52536</v>
      </c>
      <c r="F69" s="20">
        <f t="shared" si="21"/>
        <v>52536</v>
      </c>
      <c r="G69" s="21"/>
      <c r="H69" s="22">
        <v>52536</v>
      </c>
      <c r="I69" s="22"/>
      <c r="J69" s="22"/>
      <c r="K69" s="22"/>
      <c r="L69" s="22"/>
      <c r="M69" s="22"/>
      <c r="N69" s="22"/>
      <c r="O69" s="22"/>
    </row>
    <row r="70" spans="1:15" customFormat="1" ht="25.35" hidden="1" customHeight="1">
      <c r="A70" s="18"/>
      <c r="B70" s="39" t="s">
        <v>118</v>
      </c>
      <c r="C70" s="20">
        <f t="shared" si="18"/>
        <v>42389</v>
      </c>
      <c r="D70" s="20">
        <f t="shared" si="19"/>
        <v>0</v>
      </c>
      <c r="E70" s="20">
        <f t="shared" si="20"/>
        <v>42389</v>
      </c>
      <c r="F70" s="20">
        <f t="shared" si="21"/>
        <v>42389</v>
      </c>
      <c r="G70" s="41"/>
      <c r="H70" s="22">
        <v>42389</v>
      </c>
      <c r="I70" s="22"/>
      <c r="J70" s="22"/>
      <c r="K70" s="22"/>
      <c r="L70" s="22"/>
      <c r="M70" s="22"/>
      <c r="N70" s="22"/>
      <c r="O70" s="22"/>
    </row>
    <row r="71" spans="1:15" customFormat="1" ht="25.35" hidden="1" customHeight="1">
      <c r="A71" s="18"/>
      <c r="B71" s="39" t="s">
        <v>119</v>
      </c>
      <c r="C71" s="20">
        <f t="shared" si="18"/>
        <v>26327</v>
      </c>
      <c r="D71" s="20">
        <f t="shared" si="19"/>
        <v>0</v>
      </c>
      <c r="E71" s="20">
        <f t="shared" si="20"/>
        <v>26327</v>
      </c>
      <c r="F71" s="20">
        <f t="shared" si="21"/>
        <v>26327</v>
      </c>
      <c r="G71" s="21"/>
      <c r="H71" s="22">
        <v>26327</v>
      </c>
      <c r="I71" s="22"/>
      <c r="J71" s="22"/>
      <c r="K71" s="22"/>
      <c r="L71" s="22"/>
      <c r="M71" s="22"/>
      <c r="N71" s="22"/>
      <c r="O71" s="22"/>
    </row>
    <row r="72" spans="1:15" customFormat="1" ht="25.35" hidden="1" customHeight="1">
      <c r="A72" s="18"/>
      <c r="B72" s="39" t="s">
        <v>120</v>
      </c>
      <c r="C72" s="20">
        <f t="shared" si="18"/>
        <v>35803</v>
      </c>
      <c r="D72" s="20">
        <f t="shared" si="19"/>
        <v>0</v>
      </c>
      <c r="E72" s="20">
        <f t="shared" si="20"/>
        <v>35803</v>
      </c>
      <c r="F72" s="20">
        <f t="shared" si="21"/>
        <v>35803</v>
      </c>
      <c r="G72" s="22"/>
      <c r="H72" s="22">
        <v>35803</v>
      </c>
      <c r="I72" s="22"/>
      <c r="J72" s="22"/>
      <c r="K72" s="22"/>
      <c r="L72" s="22"/>
      <c r="M72" s="22"/>
      <c r="N72" s="22"/>
      <c r="O72" s="22"/>
    </row>
    <row r="73" spans="1:15" customFormat="1" ht="25.35" hidden="1" customHeight="1">
      <c r="A73" s="18"/>
      <c r="B73" s="39" t="s">
        <v>121</v>
      </c>
      <c r="C73" s="20">
        <f t="shared" si="18"/>
        <v>31604</v>
      </c>
      <c r="D73" s="20">
        <f t="shared" si="19"/>
        <v>0</v>
      </c>
      <c r="E73" s="20">
        <f t="shared" si="20"/>
        <v>31604</v>
      </c>
      <c r="F73" s="20">
        <f t="shared" si="21"/>
        <v>31604</v>
      </c>
      <c r="G73" s="21"/>
      <c r="H73" s="22">
        <v>31604</v>
      </c>
      <c r="I73" s="22"/>
      <c r="J73" s="22"/>
      <c r="K73" s="22"/>
      <c r="L73" s="22"/>
      <c r="M73" s="22"/>
      <c r="N73" s="22"/>
      <c r="O73" s="22"/>
    </row>
    <row r="74" spans="1:15" customFormat="1" ht="25.35" hidden="1" customHeight="1">
      <c r="A74" s="18"/>
      <c r="B74" s="39" t="s">
        <v>122</v>
      </c>
      <c r="C74" s="20">
        <f t="shared" si="18"/>
        <v>56067</v>
      </c>
      <c r="D74" s="20">
        <f t="shared" si="19"/>
        <v>0</v>
      </c>
      <c r="E74" s="20">
        <f t="shared" si="20"/>
        <v>56067</v>
      </c>
      <c r="F74" s="20">
        <f t="shared" si="21"/>
        <v>56067</v>
      </c>
      <c r="G74" s="42"/>
      <c r="H74" s="22">
        <v>56067</v>
      </c>
      <c r="I74" s="22"/>
      <c r="J74" s="22"/>
      <c r="K74" s="22"/>
      <c r="L74" s="22"/>
      <c r="M74" s="22"/>
      <c r="N74" s="22"/>
      <c r="O74" s="22"/>
    </row>
    <row r="75" spans="1:15" customFormat="1" ht="25.35" hidden="1" customHeight="1">
      <c r="A75" s="18"/>
      <c r="B75" s="39" t="s">
        <v>123</v>
      </c>
      <c r="C75" s="20">
        <f t="shared" si="18"/>
        <v>11648</v>
      </c>
      <c r="D75" s="20">
        <f t="shared" si="19"/>
        <v>0</v>
      </c>
      <c r="E75" s="20">
        <f t="shared" si="20"/>
        <v>11648</v>
      </c>
      <c r="F75" s="20">
        <f t="shared" si="21"/>
        <v>11648</v>
      </c>
      <c r="G75" s="43"/>
      <c r="H75" s="22">
        <v>11648</v>
      </c>
      <c r="I75" s="22"/>
      <c r="J75" s="22"/>
      <c r="K75" s="22"/>
      <c r="L75" s="22"/>
      <c r="M75" s="22"/>
      <c r="N75" s="22"/>
      <c r="O75" s="22"/>
    </row>
    <row r="76" spans="1:15" customFormat="1" ht="25.35" hidden="1" customHeight="1">
      <c r="A76" s="18"/>
      <c r="B76" s="39" t="s">
        <v>124</v>
      </c>
      <c r="C76" s="20">
        <f t="shared" si="18"/>
        <v>27401</v>
      </c>
      <c r="D76" s="20">
        <f t="shared" si="19"/>
        <v>0</v>
      </c>
      <c r="E76" s="20">
        <f t="shared" si="20"/>
        <v>27401</v>
      </c>
      <c r="F76" s="20">
        <f t="shared" si="21"/>
        <v>27401</v>
      </c>
      <c r="G76" s="43"/>
      <c r="H76" s="22">
        <v>27401</v>
      </c>
      <c r="I76" s="22"/>
      <c r="J76" s="22"/>
      <c r="K76" s="22"/>
      <c r="L76" s="22"/>
      <c r="M76" s="22"/>
      <c r="N76" s="22"/>
      <c r="O76" s="22"/>
    </row>
    <row r="77" spans="1:15" customFormat="1" ht="25.35" hidden="1" customHeight="1">
      <c r="A77" s="18"/>
      <c r="B77" s="39" t="s">
        <v>125</v>
      </c>
      <c r="C77" s="20">
        <f t="shared" si="18"/>
        <v>36934</v>
      </c>
      <c r="D77" s="20">
        <f t="shared" si="19"/>
        <v>0</v>
      </c>
      <c r="E77" s="20">
        <f t="shared" si="20"/>
        <v>36934</v>
      </c>
      <c r="F77" s="20">
        <f t="shared" si="21"/>
        <v>36934</v>
      </c>
      <c r="G77" s="43"/>
      <c r="H77" s="22">
        <v>36934</v>
      </c>
      <c r="I77" s="22"/>
      <c r="J77" s="22"/>
      <c r="K77" s="22"/>
      <c r="L77" s="22"/>
      <c r="M77" s="22"/>
      <c r="N77" s="22"/>
      <c r="O77" s="22"/>
    </row>
    <row r="78" spans="1:15" customFormat="1" ht="25.35" hidden="1" customHeight="1">
      <c r="A78" s="18"/>
      <c r="B78" s="39" t="s">
        <v>126</v>
      </c>
      <c r="C78" s="20">
        <f t="shared" si="18"/>
        <v>44611</v>
      </c>
      <c r="D78" s="20">
        <f t="shared" si="19"/>
        <v>0</v>
      </c>
      <c r="E78" s="20">
        <f t="shared" si="20"/>
        <v>44611</v>
      </c>
      <c r="F78" s="20">
        <f t="shared" si="21"/>
        <v>44611</v>
      </c>
      <c r="G78" s="43"/>
      <c r="H78" s="22">
        <v>44611</v>
      </c>
      <c r="I78" s="22"/>
      <c r="J78" s="22"/>
      <c r="K78" s="22"/>
      <c r="L78" s="22"/>
      <c r="M78" s="22"/>
      <c r="N78" s="22"/>
      <c r="O78" s="22"/>
    </row>
    <row r="79" spans="1:15" customFormat="1" ht="25.35" hidden="1" customHeight="1">
      <c r="A79" s="18"/>
      <c r="B79" s="39" t="s">
        <v>127</v>
      </c>
      <c r="C79" s="20">
        <v>14692</v>
      </c>
      <c r="D79" s="20">
        <f>G79</f>
        <v>0</v>
      </c>
      <c r="E79" s="20">
        <v>14692</v>
      </c>
      <c r="F79" s="20">
        <v>14692</v>
      </c>
      <c r="G79" s="43"/>
      <c r="H79" s="22">
        <v>14692</v>
      </c>
      <c r="I79" s="22"/>
      <c r="J79" s="22"/>
      <c r="K79" s="22"/>
      <c r="L79" s="22"/>
      <c r="M79" s="22"/>
      <c r="N79" s="22"/>
      <c r="O79" s="22"/>
    </row>
    <row r="80" spans="1:15" customFormat="1" ht="25.35" hidden="1" customHeight="1">
      <c r="A80" s="18"/>
      <c r="B80" s="39" t="s">
        <v>128</v>
      </c>
      <c r="C80" s="20">
        <f>SUM(D80:E80)</f>
        <v>11818</v>
      </c>
      <c r="D80" s="20">
        <f>G80</f>
        <v>0</v>
      </c>
      <c r="E80" s="20">
        <f>H80</f>
        <v>11818</v>
      </c>
      <c r="F80" s="20">
        <f>SUM(G80:H80)</f>
        <v>11818</v>
      </c>
      <c r="G80" s="43"/>
      <c r="H80" s="22">
        <v>11818</v>
      </c>
      <c r="I80" s="22"/>
      <c r="J80" s="22"/>
      <c r="K80" s="22"/>
      <c r="L80" s="22"/>
      <c r="M80" s="22"/>
      <c r="N80" s="22"/>
      <c r="O80" s="22"/>
    </row>
    <row r="81" spans="1:15" customFormat="1" ht="25.35" hidden="1" customHeight="1">
      <c r="A81" s="18"/>
      <c r="B81" s="39" t="s">
        <v>129</v>
      </c>
      <c r="C81" s="20">
        <f>SUM(D81:E81)</f>
        <v>12832</v>
      </c>
      <c r="D81" s="20">
        <f>G81</f>
        <v>0</v>
      </c>
      <c r="E81" s="20">
        <f>H81</f>
        <v>12832</v>
      </c>
      <c r="F81" s="20">
        <f>SUM(G81:H81)</f>
        <v>12832</v>
      </c>
      <c r="G81" s="43"/>
      <c r="H81" s="22">
        <v>12832</v>
      </c>
      <c r="I81" s="22"/>
      <c r="J81" s="22"/>
      <c r="K81" s="22"/>
      <c r="L81" s="22"/>
      <c r="M81" s="22"/>
      <c r="N81" s="22"/>
      <c r="O81" s="22"/>
    </row>
    <row r="82" spans="1:15" s="38" customFormat="1" ht="25.35" hidden="1" customHeight="1">
      <c r="A82" s="35"/>
      <c r="B82" s="36" t="s">
        <v>130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>
        <f>SUM(N83:N94)</f>
        <v>115439</v>
      </c>
      <c r="O82" s="37">
        <f>SUM(O83:O94)</f>
        <v>0</v>
      </c>
    </row>
    <row r="83" spans="1:15" customFormat="1" ht="38.25" hidden="1" customHeight="1">
      <c r="A83" s="18"/>
      <c r="B83" s="31" t="s">
        <v>131</v>
      </c>
      <c r="C83" s="22"/>
      <c r="D83" s="22">
        <f t="shared" ref="D83:D94" si="22">G83</f>
        <v>0</v>
      </c>
      <c r="E83" s="22"/>
      <c r="F83" s="22"/>
      <c r="G83" s="22"/>
      <c r="H83" s="22"/>
      <c r="I83" s="22"/>
      <c r="J83" s="22"/>
      <c r="K83" s="22"/>
      <c r="L83" s="22"/>
      <c r="M83" s="22"/>
      <c r="N83" s="23">
        <v>1300</v>
      </c>
      <c r="O83" s="22"/>
    </row>
    <row r="84" spans="1:15" customFormat="1" ht="38.25" hidden="1" customHeight="1">
      <c r="A84" s="18"/>
      <c r="B84" s="31" t="s">
        <v>132</v>
      </c>
      <c r="C84" s="22"/>
      <c r="D84" s="22">
        <f t="shared" si="22"/>
        <v>0</v>
      </c>
      <c r="E84" s="22"/>
      <c r="F84" s="22"/>
      <c r="G84" s="22"/>
      <c r="H84" s="22"/>
      <c r="I84" s="22"/>
      <c r="J84" s="22"/>
      <c r="K84" s="22"/>
      <c r="L84" s="22"/>
      <c r="M84" s="22"/>
      <c r="N84" s="23">
        <v>16000</v>
      </c>
      <c r="O84" s="22"/>
    </row>
    <row r="85" spans="1:15" customFormat="1" ht="38.25" hidden="1" customHeight="1">
      <c r="A85" s="18"/>
      <c r="B85" s="31" t="s">
        <v>133</v>
      </c>
      <c r="C85" s="22"/>
      <c r="D85" s="22">
        <f t="shared" si="22"/>
        <v>0</v>
      </c>
      <c r="E85" s="22"/>
      <c r="F85" s="22"/>
      <c r="G85" s="22"/>
      <c r="H85" s="22"/>
      <c r="I85" s="22"/>
      <c r="J85" s="22"/>
      <c r="K85" s="22"/>
      <c r="L85" s="22"/>
      <c r="M85" s="22"/>
      <c r="N85" s="23">
        <v>52000</v>
      </c>
      <c r="O85" s="22"/>
    </row>
    <row r="86" spans="1:15" customFormat="1" ht="38.25" hidden="1" customHeight="1">
      <c r="A86" s="18"/>
      <c r="B86" s="31" t="s">
        <v>134</v>
      </c>
      <c r="C86" s="22"/>
      <c r="D86" s="22">
        <f t="shared" si="22"/>
        <v>0</v>
      </c>
      <c r="E86" s="22"/>
      <c r="F86" s="22"/>
      <c r="G86" s="22"/>
      <c r="H86" s="22"/>
      <c r="I86" s="22"/>
      <c r="J86" s="22"/>
      <c r="K86" s="22"/>
      <c r="L86" s="22"/>
      <c r="M86" s="22"/>
      <c r="N86" s="23">
        <v>1111</v>
      </c>
      <c r="O86" s="22"/>
    </row>
    <row r="87" spans="1:15" customFormat="1" ht="38.25" hidden="1" customHeight="1">
      <c r="A87" s="18"/>
      <c r="B87" s="31" t="s">
        <v>135</v>
      </c>
      <c r="C87" s="22"/>
      <c r="D87" s="22">
        <f t="shared" si="22"/>
        <v>0</v>
      </c>
      <c r="E87" s="22"/>
      <c r="F87" s="22"/>
      <c r="G87" s="22"/>
      <c r="H87" s="22"/>
      <c r="I87" s="22"/>
      <c r="J87" s="22"/>
      <c r="K87" s="22"/>
      <c r="L87" s="22"/>
      <c r="M87" s="22"/>
      <c r="N87" s="23">
        <v>3207</v>
      </c>
      <c r="O87" s="22"/>
    </row>
    <row r="88" spans="1:15" customFormat="1" ht="38.25" hidden="1" customHeight="1">
      <c r="A88" s="18"/>
      <c r="B88" s="31" t="s">
        <v>136</v>
      </c>
      <c r="C88" s="22"/>
      <c r="D88" s="22">
        <f t="shared" si="22"/>
        <v>0</v>
      </c>
      <c r="E88" s="22"/>
      <c r="F88" s="22"/>
      <c r="G88" s="22"/>
      <c r="H88" s="22"/>
      <c r="I88" s="22"/>
      <c r="J88" s="22"/>
      <c r="K88" s="22"/>
      <c r="L88" s="22"/>
      <c r="M88" s="22"/>
      <c r="N88" s="23">
        <v>3600</v>
      </c>
      <c r="O88" s="22"/>
    </row>
    <row r="89" spans="1:15" customFormat="1" ht="38.25" hidden="1" customHeight="1">
      <c r="A89" s="18"/>
      <c r="B89" s="31" t="s">
        <v>137</v>
      </c>
      <c r="C89" s="22"/>
      <c r="D89" s="22">
        <f t="shared" si="22"/>
        <v>0</v>
      </c>
      <c r="E89" s="22"/>
      <c r="F89" s="22"/>
      <c r="G89" s="22"/>
      <c r="H89" s="22"/>
      <c r="I89" s="22"/>
      <c r="J89" s="22"/>
      <c r="K89" s="22"/>
      <c r="L89" s="22"/>
      <c r="M89" s="22"/>
      <c r="N89" s="23">
        <v>6400</v>
      </c>
      <c r="O89" s="22"/>
    </row>
    <row r="90" spans="1:15" customFormat="1" ht="38.25" hidden="1" customHeight="1">
      <c r="A90" s="18"/>
      <c r="B90" s="31" t="s">
        <v>138</v>
      </c>
      <c r="C90" s="22"/>
      <c r="D90" s="22">
        <f t="shared" si="22"/>
        <v>0</v>
      </c>
      <c r="E90" s="22"/>
      <c r="F90" s="22"/>
      <c r="G90" s="22"/>
      <c r="H90" s="22"/>
      <c r="I90" s="22"/>
      <c r="J90" s="22"/>
      <c r="K90" s="22"/>
      <c r="L90" s="22"/>
      <c r="M90" s="22"/>
      <c r="N90" s="23">
        <v>500</v>
      </c>
      <c r="O90" s="22"/>
    </row>
    <row r="91" spans="1:15" customFormat="1" ht="46.5" hidden="1" customHeight="1">
      <c r="A91" s="18"/>
      <c r="B91" s="31" t="s">
        <v>139</v>
      </c>
      <c r="C91" s="22"/>
      <c r="D91" s="22">
        <f t="shared" si="22"/>
        <v>0</v>
      </c>
      <c r="E91" s="22"/>
      <c r="F91" s="22"/>
      <c r="G91" s="22"/>
      <c r="H91" s="22"/>
      <c r="I91" s="22"/>
      <c r="J91" s="22"/>
      <c r="K91" s="22"/>
      <c r="L91" s="22"/>
      <c r="M91" s="22"/>
      <c r="N91" s="23">
        <v>560</v>
      </c>
      <c r="O91" s="22"/>
    </row>
    <row r="92" spans="1:15" customFormat="1" ht="38.25" hidden="1" customHeight="1">
      <c r="A92" s="18"/>
      <c r="B92" s="31" t="s">
        <v>140</v>
      </c>
      <c r="C92" s="22"/>
      <c r="D92" s="22">
        <f t="shared" si="22"/>
        <v>0</v>
      </c>
      <c r="E92" s="22"/>
      <c r="F92" s="22"/>
      <c r="G92" s="22"/>
      <c r="H92" s="22"/>
      <c r="I92" s="22"/>
      <c r="J92" s="22"/>
      <c r="K92" s="22"/>
      <c r="L92" s="22"/>
      <c r="M92" s="22"/>
      <c r="N92" s="23">
        <v>560</v>
      </c>
      <c r="O92" s="22"/>
    </row>
    <row r="93" spans="1:15" customFormat="1" ht="38.25" hidden="1" customHeight="1">
      <c r="A93" s="18"/>
      <c r="B93" s="31" t="s">
        <v>141</v>
      </c>
      <c r="C93" s="22"/>
      <c r="D93" s="22">
        <f t="shared" si="22"/>
        <v>0</v>
      </c>
      <c r="E93" s="22"/>
      <c r="F93" s="22"/>
      <c r="G93" s="22"/>
      <c r="H93" s="22"/>
      <c r="I93" s="22"/>
      <c r="J93" s="22"/>
      <c r="K93" s="22"/>
      <c r="L93" s="22"/>
      <c r="M93" s="22"/>
      <c r="N93" s="23">
        <v>560</v>
      </c>
      <c r="O93" s="22"/>
    </row>
    <row r="94" spans="1:15" customFormat="1" ht="37.5" hidden="1" customHeight="1">
      <c r="A94" s="18"/>
      <c r="B94" s="31" t="s">
        <v>142</v>
      </c>
      <c r="C94" s="22"/>
      <c r="D94" s="22">
        <f t="shared" si="22"/>
        <v>0</v>
      </c>
      <c r="E94" s="22"/>
      <c r="F94" s="22"/>
      <c r="G94" s="22"/>
      <c r="H94" s="22"/>
      <c r="I94" s="22"/>
      <c r="J94" s="22"/>
      <c r="K94" s="22"/>
      <c r="L94" s="22"/>
      <c r="M94" s="22"/>
      <c r="N94" s="23">
        <v>29641</v>
      </c>
      <c r="O94" s="22"/>
    </row>
    <row r="95" spans="1:15" s="13" customFormat="1" ht="25.35" customHeight="1">
      <c r="A95" s="11" t="s">
        <v>143</v>
      </c>
      <c r="B95" s="11"/>
      <c r="C95" s="12">
        <f t="shared" ref="C95:H95" si="23">SUM(C96:C98)</f>
        <v>9500629</v>
      </c>
      <c r="D95" s="12">
        <f t="shared" si="23"/>
        <v>1150721</v>
      </c>
      <c r="E95" s="12">
        <f t="shared" si="23"/>
        <v>8349908</v>
      </c>
      <c r="F95" s="12">
        <f t="shared" si="23"/>
        <v>9500629</v>
      </c>
      <c r="G95" s="12">
        <f t="shared" si="23"/>
        <v>1150721</v>
      </c>
      <c r="H95" s="12">
        <f t="shared" si="23"/>
        <v>8349908</v>
      </c>
      <c r="I95" s="12"/>
      <c r="J95" s="12"/>
      <c r="K95" s="12"/>
      <c r="L95" s="12"/>
      <c r="M95" s="12">
        <f>SUM(M96:M98)</f>
        <v>36629</v>
      </c>
      <c r="N95" s="12"/>
      <c r="O95" s="12"/>
    </row>
    <row r="96" spans="1:15" s="17" customFormat="1" ht="25.35" customHeight="1">
      <c r="A96" s="14" t="s">
        <v>144</v>
      </c>
      <c r="B96" s="15" t="s">
        <v>145</v>
      </c>
      <c r="C96" s="16">
        <f>SUM(D96:E96)</f>
        <v>117180</v>
      </c>
      <c r="D96" s="16">
        <f>G96</f>
        <v>55883</v>
      </c>
      <c r="E96" s="16">
        <f>H96</f>
        <v>61297</v>
      </c>
      <c r="F96" s="16">
        <f>SUM(G96:H96)</f>
        <v>117180</v>
      </c>
      <c r="G96" s="16">
        <v>55883</v>
      </c>
      <c r="H96" s="16">
        <v>61297</v>
      </c>
      <c r="I96" s="16"/>
      <c r="J96" s="16"/>
      <c r="K96" s="16"/>
      <c r="L96" s="16"/>
      <c r="M96" s="16"/>
      <c r="N96" s="16"/>
      <c r="O96" s="16"/>
    </row>
    <row r="97" spans="1:15" s="17" customFormat="1" ht="25.35" customHeight="1">
      <c r="A97" s="14" t="s">
        <v>146</v>
      </c>
      <c r="B97" s="30" t="s">
        <v>147</v>
      </c>
      <c r="C97" s="16">
        <f>SUM(D97:E97)</f>
        <v>1295532</v>
      </c>
      <c r="D97" s="16">
        <f>G97</f>
        <v>1094838</v>
      </c>
      <c r="E97" s="16">
        <f>H97</f>
        <v>200694</v>
      </c>
      <c r="F97" s="16">
        <f>SUM(G97:H97)</f>
        <v>1295532</v>
      </c>
      <c r="G97" s="16">
        <v>1094838</v>
      </c>
      <c r="H97" s="16">
        <v>200694</v>
      </c>
      <c r="I97" s="16"/>
      <c r="J97" s="16"/>
      <c r="K97" s="16"/>
      <c r="L97" s="16"/>
      <c r="M97" s="16"/>
      <c r="N97" s="16"/>
      <c r="O97" s="16"/>
    </row>
    <row r="98" spans="1:15" s="17" customFormat="1" ht="25.35" customHeight="1">
      <c r="A98" s="14" t="s">
        <v>148</v>
      </c>
      <c r="B98" s="15" t="s">
        <v>149</v>
      </c>
      <c r="C98" s="16">
        <f>SUM(C99:C101)</f>
        <v>8087917</v>
      </c>
      <c r="D98" s="16"/>
      <c r="E98" s="16">
        <f>SUM(E99:E101)</f>
        <v>8087917</v>
      </c>
      <c r="F98" s="16">
        <f>SUM(F99:F101)</f>
        <v>8087917</v>
      </c>
      <c r="G98" s="16">
        <f>SUM(G99:G101)</f>
        <v>0</v>
      </c>
      <c r="H98" s="16">
        <f>SUM(H99:H101)</f>
        <v>8087917</v>
      </c>
      <c r="I98" s="16"/>
      <c r="J98" s="16"/>
      <c r="K98" s="16"/>
      <c r="L98" s="16"/>
      <c r="M98" s="16">
        <f>SUM(M99:M101)</f>
        <v>36629</v>
      </c>
      <c r="N98" s="16"/>
      <c r="O98" s="16"/>
    </row>
    <row r="99" spans="1:15" customFormat="1" ht="36.75" customHeight="1">
      <c r="A99" s="18"/>
      <c r="B99" s="34" t="s">
        <v>150</v>
      </c>
      <c r="C99" s="20">
        <f>SUM(D99:E99)</f>
        <v>570321</v>
      </c>
      <c r="D99" s="20">
        <f t="shared" ref="D99:E101" si="24">G99</f>
        <v>0</v>
      </c>
      <c r="E99" s="20">
        <f t="shared" si="24"/>
        <v>570321</v>
      </c>
      <c r="F99" s="20">
        <f>SUM(G99:H99)</f>
        <v>570321</v>
      </c>
      <c r="G99" s="41"/>
      <c r="H99" s="41">
        <v>570321</v>
      </c>
      <c r="I99" s="22"/>
      <c r="J99" s="22"/>
      <c r="K99" s="22"/>
      <c r="L99" s="22"/>
      <c r="M99" s="22"/>
      <c r="N99" s="22"/>
      <c r="O99" s="22"/>
    </row>
    <row r="100" spans="1:15" customFormat="1" ht="39.75" customHeight="1">
      <c r="A100" s="18"/>
      <c r="B100" s="34" t="s">
        <v>151</v>
      </c>
      <c r="C100" s="20">
        <f>SUM(D100:E100)</f>
        <v>449959</v>
      </c>
      <c r="D100" s="20">
        <f t="shared" si="24"/>
        <v>0</v>
      </c>
      <c r="E100" s="20">
        <f t="shared" si="24"/>
        <v>449959</v>
      </c>
      <c r="F100" s="20">
        <f>SUM(G100:H100)</f>
        <v>449959</v>
      </c>
      <c r="G100" s="21"/>
      <c r="H100" s="21">
        <v>449959</v>
      </c>
      <c r="I100" s="22"/>
      <c r="J100" s="22"/>
      <c r="K100" s="22"/>
      <c r="L100" s="22"/>
      <c r="M100" s="22">
        <v>36629</v>
      </c>
      <c r="N100" s="22"/>
      <c r="O100" s="22"/>
    </row>
    <row r="101" spans="1:15" s="47" customFormat="1" ht="36.75" customHeight="1">
      <c r="A101" s="44"/>
      <c r="B101" s="45" t="s">
        <v>152</v>
      </c>
      <c r="C101" s="26">
        <f>SUM(D101:E101)</f>
        <v>7067637</v>
      </c>
      <c r="D101" s="20">
        <f t="shared" si="24"/>
        <v>0</v>
      </c>
      <c r="E101" s="20">
        <f t="shared" si="24"/>
        <v>7067637</v>
      </c>
      <c r="F101" s="20">
        <f>SUM(G101:H101)</f>
        <v>7067637</v>
      </c>
      <c r="G101" s="46"/>
      <c r="H101" s="46">
        <v>7067637</v>
      </c>
      <c r="I101" s="46"/>
      <c r="J101" s="46"/>
      <c r="K101" s="46"/>
      <c r="L101" s="46"/>
      <c r="M101" s="46"/>
      <c r="N101" s="46"/>
      <c r="O101" s="46"/>
    </row>
    <row r="103" spans="1:15" ht="19.5">
      <c r="A103" s="57" t="s">
        <v>166</v>
      </c>
      <c r="B103" s="58"/>
      <c r="C103" s="59" t="s">
        <v>176</v>
      </c>
      <c r="D103" s="58"/>
      <c r="E103" s="58"/>
      <c r="F103" s="59" t="s">
        <v>165</v>
      </c>
      <c r="G103" s="58"/>
    </row>
    <row r="105" spans="1:15">
      <c r="C105" s="77" t="s">
        <v>177</v>
      </c>
    </row>
  </sheetData>
  <mergeCells count="15">
    <mergeCell ref="A1:O1"/>
    <mergeCell ref="A2:O2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</mergeCells>
  <phoneticPr fontId="11" type="noConversion"/>
  <printOptions horizontalCentered="1"/>
  <pageMargins left="0" right="0" top="0.39370078740157405" bottom="0.39370078740157405" header="0.19685039370078702" footer="0.19685039370078702"/>
  <pageSetup paperSize="9" scale="60" fitToHeight="0" orientation="landscape" r:id="rId1"/>
  <headerFooter>
    <oddFooter>&amp;C&amp;"標楷體,Regular"第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48E9B-C4E9-4096-8B3B-36582070DBE5}">
  <sheetPr>
    <pageSetUpPr fitToPage="1"/>
  </sheetPr>
  <dimension ref="A1:IW32"/>
  <sheetViews>
    <sheetView tabSelected="1" workbookViewId="0">
      <selection activeCell="E7" sqref="E7"/>
    </sheetView>
  </sheetViews>
  <sheetFormatPr defaultColWidth="8.125" defaultRowHeight="16.149999999999999" customHeight="1"/>
  <cols>
    <col min="1" max="1" width="14.75" style="54" customWidth="1"/>
    <col min="2" max="2" width="30.125" style="54" customWidth="1"/>
    <col min="3" max="3" width="19.25" style="54" customWidth="1"/>
    <col min="4" max="4" width="13" style="54" customWidth="1"/>
    <col min="5" max="5" width="15.25" style="54" customWidth="1"/>
    <col min="6" max="6" width="10.75" style="54" customWidth="1"/>
    <col min="7" max="7" width="17.25" style="54" customWidth="1"/>
    <col min="8" max="9" width="10.75" style="54" customWidth="1"/>
    <col min="10" max="10" width="11.125" style="54" customWidth="1"/>
    <col min="11" max="257" width="8.375" style="54" customWidth="1"/>
    <col min="258" max="1024" width="8.375" style="56" customWidth="1"/>
    <col min="1025" max="1025" width="8" style="56" customWidth="1"/>
    <col min="1026" max="1026" width="8.125" style="56" customWidth="1"/>
    <col min="1027" max="16384" width="8.125" style="56"/>
  </cols>
  <sheetData>
    <row r="1" spans="1:257" ht="31.9" customHeight="1">
      <c r="A1" s="86" t="s">
        <v>154</v>
      </c>
      <c r="B1" s="86"/>
      <c r="C1" s="86"/>
      <c r="D1" s="86"/>
      <c r="E1" s="86"/>
      <c r="F1" s="86"/>
      <c r="G1" s="86"/>
      <c r="H1" s="86"/>
      <c r="I1" s="86"/>
    </row>
    <row r="2" spans="1:257" ht="24.6" customHeight="1">
      <c r="A2" s="86" t="s">
        <v>153</v>
      </c>
      <c r="B2" s="86"/>
      <c r="C2" s="86"/>
      <c r="D2" s="86"/>
      <c r="E2" s="86"/>
      <c r="F2" s="86"/>
      <c r="G2" s="86"/>
      <c r="H2" s="86"/>
      <c r="I2" s="86"/>
    </row>
    <row r="3" spans="1:257" s="64" customFormat="1" ht="19.899999999999999" customHeight="1">
      <c r="A3" s="48" t="s">
        <v>171</v>
      </c>
      <c r="B3" s="48"/>
      <c r="C3" s="75"/>
      <c r="D3" s="75"/>
      <c r="E3" s="75"/>
      <c r="F3" s="49"/>
      <c r="G3" s="49"/>
      <c r="H3" s="49"/>
      <c r="I3" s="63" t="s">
        <v>2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</row>
    <row r="4" spans="1:257" s="50" customFormat="1" ht="71.45" customHeight="1">
      <c r="A4" s="83" t="s">
        <v>155</v>
      </c>
      <c r="B4" s="83" t="s">
        <v>156</v>
      </c>
      <c r="C4" s="83" t="s">
        <v>157</v>
      </c>
      <c r="D4" s="83" t="s">
        <v>158</v>
      </c>
      <c r="E4" s="83" t="s">
        <v>159</v>
      </c>
      <c r="F4" s="83" t="s">
        <v>160</v>
      </c>
      <c r="G4" s="83" t="s">
        <v>161</v>
      </c>
      <c r="H4" s="83" t="s">
        <v>172</v>
      </c>
      <c r="I4" s="83"/>
    </row>
    <row r="5" spans="1:257" s="50" customFormat="1" ht="59.45" customHeight="1">
      <c r="A5" s="83"/>
      <c r="B5" s="83"/>
      <c r="C5" s="83"/>
      <c r="D5" s="83"/>
      <c r="E5" s="83"/>
      <c r="F5" s="83"/>
      <c r="G5" s="83"/>
      <c r="H5" s="60" t="s">
        <v>162</v>
      </c>
      <c r="I5" s="60" t="s">
        <v>163</v>
      </c>
    </row>
    <row r="6" spans="1:257" s="50" customFormat="1" ht="28.9" customHeight="1">
      <c r="A6" s="84" t="s">
        <v>164</v>
      </c>
      <c r="B6" s="84"/>
      <c r="C6" s="84"/>
      <c r="D6" s="84"/>
      <c r="E6" s="65"/>
      <c r="F6" s="85"/>
      <c r="G6" s="85"/>
      <c r="H6" s="85"/>
      <c r="I6" s="85"/>
    </row>
    <row r="7" spans="1:257" s="50" customFormat="1" ht="66">
      <c r="A7" s="66" t="s">
        <v>167</v>
      </c>
      <c r="B7" s="61" t="s">
        <v>168</v>
      </c>
      <c r="C7" s="62" t="s">
        <v>169</v>
      </c>
      <c r="D7" s="51"/>
      <c r="E7" s="52">
        <v>300</v>
      </c>
      <c r="F7" s="53" t="s">
        <v>170</v>
      </c>
      <c r="G7" s="67"/>
      <c r="H7" s="67" t="s">
        <v>173</v>
      </c>
      <c r="I7" s="67"/>
    </row>
    <row r="8" spans="1:257" s="50" customFormat="1" ht="28.9" customHeight="1">
      <c r="A8" s="67"/>
      <c r="B8" s="67"/>
      <c r="C8" s="67"/>
      <c r="D8" s="67"/>
      <c r="E8" s="67"/>
      <c r="F8" s="67"/>
      <c r="G8" s="67"/>
      <c r="H8" s="67"/>
      <c r="I8" s="67"/>
    </row>
    <row r="9" spans="1:257" s="50" customFormat="1" ht="28.9" customHeight="1">
      <c r="A9" s="67"/>
      <c r="B9" s="67"/>
      <c r="C9" s="67"/>
      <c r="D9" s="67"/>
      <c r="E9" s="67"/>
      <c r="F9" s="67"/>
      <c r="G9" s="67"/>
      <c r="H9" s="67"/>
      <c r="I9" s="67"/>
    </row>
    <row r="10" spans="1:257" s="50" customFormat="1" ht="28.9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257" s="50" customFormat="1" ht="28.9" customHeight="1">
      <c r="A11" s="68"/>
      <c r="B11" s="68"/>
      <c r="C11" s="68"/>
      <c r="D11" s="68"/>
      <c r="E11" s="68"/>
      <c r="F11" s="68"/>
      <c r="G11" s="68"/>
      <c r="H11" s="68"/>
      <c r="I11" s="68"/>
    </row>
    <row r="12" spans="1:257" s="50" customFormat="1" ht="33.75" customHeight="1">
      <c r="A12" s="67"/>
      <c r="B12" s="53"/>
      <c r="C12" s="67"/>
      <c r="D12" s="67"/>
      <c r="E12" s="67"/>
      <c r="F12" s="67"/>
      <c r="G12" s="67"/>
      <c r="H12" s="67"/>
      <c r="I12" s="67"/>
    </row>
    <row r="13" spans="1:257" s="72" customFormat="1" ht="58.5">
      <c r="A13" s="69" t="s">
        <v>174</v>
      </c>
      <c r="B13" s="70"/>
      <c r="C13" s="76" t="s">
        <v>175</v>
      </c>
      <c r="D13" s="70"/>
      <c r="E13" s="70"/>
      <c r="F13" s="71" t="s">
        <v>165</v>
      </c>
      <c r="G13" s="70"/>
      <c r="H13" s="70"/>
      <c r="I13" s="70"/>
    </row>
    <row r="14" spans="1:257" s="50" customFormat="1" ht="19.5" customHeight="1">
      <c r="A14" s="73"/>
      <c r="B14" s="54"/>
      <c r="C14" s="54"/>
      <c r="D14" s="54"/>
      <c r="H14" s="55"/>
    </row>
    <row r="32" spans="8:8" s="54" customFormat="1" ht="16.149999999999999" customHeight="1">
      <c r="H32" s="74" t="s">
        <v>173</v>
      </c>
    </row>
  </sheetData>
  <mergeCells count="12">
    <mergeCell ref="H4:I4"/>
    <mergeCell ref="A6:D6"/>
    <mergeCell ref="F6:I6"/>
    <mergeCell ref="A1:I1"/>
    <mergeCell ref="A2:I2"/>
    <mergeCell ref="A4:A5"/>
    <mergeCell ref="B4:B5"/>
    <mergeCell ref="C4:C5"/>
    <mergeCell ref="D4:D5"/>
    <mergeCell ref="E4:E5"/>
    <mergeCell ref="F4:F5"/>
    <mergeCell ref="G4:G5"/>
  </mergeCells>
  <phoneticPr fontId="11" type="noConversion"/>
  <dataValidations count="1">
    <dataValidation type="list" allowBlank="1" showInputMessage="1" showErrorMessage="1" sqref="H7:I12" xr:uid="{3B274E1D-0F2A-4A8D-8F36-4BE51B4ABCC6}">
      <formula1>$H$32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97" fitToHeight="0" pageOrder="overThenDown" orientation="landscape" verticalDpi="0" r:id="rId1"/>
  <headerFooter alignWithMargins="0">
    <oddHeader xml:space="preserve">&amp;L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表1</vt:lpstr>
      <vt:lpstr>表4</vt:lpstr>
      <vt:lpstr>表1!Print_Area</vt:lpstr>
      <vt:lpstr>表4!Print_Area</vt:lpstr>
      <vt:lpstr>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何惠如</cp:lastModifiedBy>
  <cp:revision>29</cp:revision>
  <cp:lastPrinted>2022-10-04T02:05:00Z</cp:lastPrinted>
  <dcterms:created xsi:type="dcterms:W3CDTF">2001-01-31T06:15:04Z</dcterms:created>
  <dcterms:modified xsi:type="dcterms:W3CDTF">2024-09-05T04:20:18Z</dcterms:modified>
</cp:coreProperties>
</file>